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1570" windowHeight="8070" activeTab="4"/>
  </bookViews>
  <sheets>
    <sheet name="Приложение 1" sheetId="2" r:id="rId1"/>
    <sheet name="Приложение 2" sheetId="1" r:id="rId2"/>
    <sheet name="Приложение 3" sheetId="3" r:id="rId3"/>
    <sheet name="Приложение 4" sheetId="4" r:id="rId4"/>
    <sheet name="Приложение 5" sheetId="5" r:id="rId5"/>
  </sheets>
  <definedNames>
    <definedName name="_xlnm.Print_Area" localSheetId="2">'Приложение 3'!$A$1:$T$764</definedName>
  </definedNames>
  <calcPr calcId="124519" iterate="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5"/>
  <c r="C30"/>
  <c r="C29" s="1"/>
  <c r="C15" s="1"/>
  <c r="C26"/>
  <c r="C23"/>
  <c r="C22"/>
  <c r="C21"/>
  <c r="C19"/>
  <c r="C17"/>
  <c r="C16"/>
  <c r="C159" i="2" l="1"/>
  <c r="C158"/>
  <c r="C156"/>
  <c r="C155" s="1"/>
  <c r="C151"/>
  <c r="C144"/>
  <c r="C134"/>
  <c r="C129" s="1"/>
  <c r="C130"/>
  <c r="C126"/>
  <c r="C125" s="1"/>
  <c r="C102"/>
  <c r="C100"/>
  <c r="C99"/>
  <c r="C95"/>
  <c r="C93"/>
  <c r="C91"/>
  <c r="C90"/>
  <c r="C88"/>
  <c r="C86"/>
  <c r="C85"/>
  <c r="C81"/>
  <c r="C78" s="1"/>
  <c r="C77" s="1"/>
  <c r="C75"/>
  <c r="C71"/>
  <c r="C65" s="1"/>
  <c r="C69"/>
  <c r="C66"/>
  <c r="C63"/>
  <c r="C60" s="1"/>
  <c r="C61"/>
  <c r="C58"/>
  <c r="C56"/>
  <c r="C55" s="1"/>
  <c r="C52"/>
  <c r="C49"/>
  <c r="C47"/>
  <c r="C46" s="1"/>
  <c r="C44"/>
  <c r="C42"/>
  <c r="C39"/>
  <c r="C37"/>
  <c r="C34"/>
  <c r="C33"/>
  <c r="C32"/>
  <c r="C30"/>
  <c r="C28"/>
  <c r="C26"/>
  <c r="C24"/>
  <c r="C23" s="1"/>
  <c r="C22" s="1"/>
  <c r="C15"/>
  <c r="C14"/>
  <c r="C13" l="1"/>
  <c r="C128"/>
  <c r="C162" s="1"/>
</calcChain>
</file>

<file path=xl/sharedStrings.xml><?xml version="1.0" encoding="utf-8"?>
<sst xmlns="http://schemas.openxmlformats.org/spreadsheetml/2006/main" count="6771" uniqueCount="1184">
  <si>
    <t>Итого</t>
  </si>
  <si>
    <t/>
  </si>
  <si>
    <t>Прочие межбюджетные трансферты общего характера</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</si>
  <si>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</si>
  <si>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субъектов Российской Федерации и муниципальных образований</t>
  </si>
  <si>
    <t>Обслуживание государственного внутреннего и муниципального долга</t>
  </si>
  <si>
    <t>Обслуживание государственного и муниципального долга</t>
  </si>
  <si>
    <t>Другие вопросы в области средств массовой информации</t>
  </si>
  <si>
    <t>Периодическая печать и издательства</t>
  </si>
  <si>
    <t>Средства массовой информации</t>
  </si>
  <si>
    <t>Спорт высших достижений</t>
  </si>
  <si>
    <t>Физическая культура</t>
  </si>
  <si>
    <t>Физическая культура и спорт</t>
  </si>
  <si>
    <t>Охрана семьи и детства</t>
  </si>
  <si>
    <t>Социальное обеспечение населения</t>
  </si>
  <si>
    <t>Пенсионное обеспечение</t>
  </si>
  <si>
    <t>Социальная политика</t>
  </si>
  <si>
    <t>Другие вопросы в области здравоохранения</t>
  </si>
  <si>
    <t>Здравоохранение</t>
  </si>
  <si>
    <t>Другие вопросы в области культуры, кинематографии</t>
  </si>
  <si>
    <t>Кинематография</t>
  </si>
  <si>
    <t>Культура</t>
  </si>
  <si>
    <t>Культура, кинематография</t>
  </si>
  <si>
    <t>Другие вопросы в области образования</t>
  </si>
  <si>
    <t>Молодежная политика</t>
  </si>
  <si>
    <t>Дополнительное образование детей</t>
  </si>
  <si>
    <t>Общее образование</t>
  </si>
  <si>
    <t>Дошкольное образование</t>
  </si>
  <si>
    <t>Образование</t>
  </si>
  <si>
    <t>Другие вопросы в области охраны окружающей среды</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</si>
  <si>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</si>
  <si>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</si>
  <si>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</si>
  <si>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</si>
  <si>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</si>
  <si>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</si>
  <si>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</si>
  <si>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Связь и информатика</t>
  </si>
  <si>
    <t>Дорожное хозяйство (дорожные фонды)</t>
  </si>
  <si>
    <t>Транспорт</t>
  </si>
  <si>
    <t>Сельское хозяйство и рыболовство</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</si>
  <si>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</si>
  <si>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</si>
  <si>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</si>
  <si>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Защита населения и территории от чрезвычайных ситуаций природного и техногенного характера, пожарная безопасность</t>
  </si>
  <si>
    <t>Органы юстиции</t>
  </si>
  <si>
    <t>Национальная безопасность и правоохранительная деятельность</t>
  </si>
  <si>
    <t>Мобилизационная и вневойсковая подготовка</t>
  </si>
  <si>
    <t>Национальная оборона</t>
  </si>
  <si>
    <t>Другие общегосударственные вопросы</t>
  </si>
  <si>
    <t>Резервные фонды</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</si>
  <si>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</si>
  <si>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</si>
  <si>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</si>
  <si>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</si>
  <si>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</si>
  <si>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</si>
  <si>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на 2025 год</t>
  </si>
  <si>
    <t>на 2024 год</t>
  </si>
  <si>
    <t>Исполнение на 2023 год</t>
  </si>
  <si>
    <t>План на 2023 год</t>
  </si>
  <si>
    <t>подраздела</t>
  </si>
  <si>
    <t>раздела</t>
  </si>
  <si>
    <t>Сумма на год</t>
  </si>
  <si>
    <t>Наименование показателя</t>
  </si>
  <si>
    <t>РзПр2</t>
  </si>
  <si>
    <t>РзПр1</t>
  </si>
  <si>
    <t>(тыс. руб.)</t>
  </si>
  <si>
    <t>Приложение № 2</t>
  </si>
  <si>
    <t xml:space="preserve">к  постановлению администрации </t>
  </si>
  <si>
    <t>Октябрьского района</t>
  </si>
  <si>
    <t>Отчет об исполнении бюджета муниципального образования Октябрьский  район                                             за I квартал 2023 года по расходам по разделам и подразделам классификации расходов бюджетов</t>
  </si>
  <si>
    <t>Приложение №1</t>
  </si>
  <si>
    <t>к постановлению администрации Октябрьского района</t>
  </si>
  <si>
    <t xml:space="preserve">Отчет об исполнении бюджета муниципального образования Октябрьский район </t>
  </si>
  <si>
    <t xml:space="preserve">за 1 квартал 2023 года по доходам </t>
  </si>
  <si>
    <t>КБК</t>
  </si>
  <si>
    <t>Наименование дохода</t>
  </si>
  <si>
    <t>Исполнение на 01.04.2023 (тыс.руб.)</t>
  </si>
  <si>
    <t xml:space="preserve">000 1 00 00000 00 0000 000
</t>
  </si>
  <si>
    <t xml:space="preserve">НАЛОГОВЫЕ И НЕНАЛОГОВЫЕ ДОХОДЫ
</t>
  </si>
  <si>
    <t xml:space="preserve">000 1 01 00000 00 0000 000
</t>
  </si>
  <si>
    <t xml:space="preserve">НАЛОГИ НА ПРИБЫЛЬ, ДОХОДЫ
</t>
  </si>
  <si>
    <t xml:space="preserve">000 1 01 02000 01 0000 110
</t>
  </si>
  <si>
    <t>Налог на доходы физических лиц</t>
  </si>
  <si>
    <t xml:space="preserve">000 1 01 02010 01 0000 110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</si>
  <si>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</si>
  <si>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000 1 01 02020 01 0000 110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</si>
  <si>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</si>
  <si>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000 1 01 02030 01 0000 110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</si>
  <si>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</si>
  <si>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000 1 01 02040 01 0000 110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</si>
  <si>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</si>
  <si>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000 1 01 02080 01 0000 110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</si>
  <si>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</si>
  <si>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 xml:space="preserve">000 1 01 02130 01 0000 110
</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</si>
  <si>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</si>
  <si>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 xml:space="preserve">000 1 03 00000 00 0000 000
</t>
  </si>
  <si>
    <t xml:space="preserve">НАЛОГИ НА ТОВАРЫ (РАБОТЫ, УСЛУГИ), РЕАЛИЗУЕМЫЕ НА ТЕРРИТОРИИ РОССИЙСКОЙ ФЕДЕРАЦИИ
</t>
  </si>
  <si>
    <t xml:space="preserve">000 1 03 02000 01 0000 110
</t>
  </si>
  <si>
    <t xml:space="preserve">Акцизы по подакцизным товарам (продукции), производимым на территории Российской Федерации
</t>
  </si>
  <si>
    <t xml:space="preserve">000 1 03 02230 01 0000 110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</si>
  <si>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</si>
  <si>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000 1 03 02231 01 0000 110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</si>
  <si>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</si>
  <si>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000 1 03 02240 01 0000 110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</si>
  <si>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</si>
  <si>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000 1 03 02241 01 0000 110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</si>
  <si>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</si>
  <si>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000 1 03 02250 01 0000 110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</si>
  <si>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</si>
  <si>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000 1 03 02251 01 0000 110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</si>
  <si>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</si>
  <si>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000 1 03 02260 01 0000 110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</si>
  <si>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</si>
  <si>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000 1 03 02261 01 0000 110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</si>
  <si>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</si>
  <si>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000 1 05 00000 00 0000 000
</t>
  </si>
  <si>
    <t xml:space="preserve">НАЛОГИ НА СОВОКУПНЫЙ ДОХОД
</t>
  </si>
  <si>
    <t xml:space="preserve">000 1 05 01000 00 0000 110
</t>
  </si>
  <si>
    <t xml:space="preserve">Налог, взимаемый в связи с применением упрощенной системы налогообложения
</t>
  </si>
  <si>
    <t xml:space="preserve">000 1 05 01010 01 0000 110
</t>
  </si>
  <si>
    <t xml:space="preserve">Налог, взимаемый с налогоплательщиков, выбравших в качестве объекта налогообложения доходы
</t>
  </si>
  <si>
    <t xml:space="preserve">000 1 05 01011 01 0000 110
</t>
  </si>
  <si>
    <t xml:space="preserve">000 1 05 01012 01 0000 110
</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</si>
  <si>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</si>
  <si>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t xml:space="preserve">000 1 05 01020 01 0000 110
</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</si>
  <si>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</si>
  <si>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000 1 05 01021 01 0000 110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</si>
  <si>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</si>
  <si>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000 1 05 02000 02 0000 110
</t>
  </si>
  <si>
    <t xml:space="preserve">Единый налог на вмененный доход для отдельных видов деятельности
</t>
  </si>
  <si>
    <t xml:space="preserve">000 1 05 02010 02 0000 110
</t>
  </si>
  <si>
    <t xml:space="preserve">000 1 05 02020 02 0000 110
</t>
  </si>
  <si>
    <t>Единый налог на вмененный доход для отдельных видов деятельности (за налоговые периоды, истекшие до 1 января 2011 года)</t>
  </si>
  <si>
    <t xml:space="preserve">000 1 05 03000 01 0000 110
</t>
  </si>
  <si>
    <t>Единый сельскохозяйственный налог</t>
  </si>
  <si>
    <t xml:space="preserve">000 1 05 03010 01 0000 110
</t>
  </si>
  <si>
    <t xml:space="preserve">000 1 05 04000 02 0000 110
</t>
  </si>
  <si>
    <t xml:space="preserve">Налог, взимаемый в связи с применением патентной системы налогообложения
</t>
  </si>
  <si>
    <t xml:space="preserve">000 1 05 04020 02 0000 110
</t>
  </si>
  <si>
    <t xml:space="preserve">Налог, взимаемый в связи с применением патентной системы налогообложения, зачисляемый в бюджеты муниципальных районов
</t>
  </si>
  <si>
    <t xml:space="preserve">000 1 06 00000 00 0000 000
</t>
  </si>
  <si>
    <t xml:space="preserve">НАЛОГИ НА ИМУЩЕСТВО
</t>
  </si>
  <si>
    <t xml:space="preserve">0001 06 01000 00 0000 110
</t>
  </si>
  <si>
    <t>Налог на имущество физических лиц</t>
  </si>
  <si>
    <t xml:space="preserve">000 1 06 01030 05 0000 110
</t>
  </si>
  <si>
    <t xml:space="preserve">Налог на имущество физических лиц, взимаемый по ставкам, применяемым к объектам налогообложения, расположенным в границах межселенных территорий
</t>
  </si>
  <si>
    <t xml:space="preserve">000 1 06 04000 02 0000 110
</t>
  </si>
  <si>
    <t xml:space="preserve">Транспортный налог
</t>
  </si>
  <si>
    <t xml:space="preserve">000 1 06 04011 02 0000 110
</t>
  </si>
  <si>
    <t xml:space="preserve">Транспортный налог с организаций
</t>
  </si>
  <si>
    <t xml:space="preserve">000 1 06 04012 02 0000 110
</t>
  </si>
  <si>
    <t xml:space="preserve">Транспортный налог с физических лиц
</t>
  </si>
  <si>
    <t xml:space="preserve">000 1 06 06000 00 0000 110
</t>
  </si>
  <si>
    <t xml:space="preserve">Земельный налог
</t>
  </si>
  <si>
    <t xml:space="preserve">000 1 06 06033 05 0000 110
</t>
  </si>
  <si>
    <t xml:space="preserve">Земельный налог с организаций, обладающих земельным участком, расположенным в границах межселенных территорий
</t>
  </si>
  <si>
    <t xml:space="preserve">000 1 06 06043 05 0000 110
</t>
  </si>
  <si>
    <t xml:space="preserve">Земельный налог с физическихъ лиц, обладающих земельным участком, расположенным в границах межселенных территорий
</t>
  </si>
  <si>
    <t xml:space="preserve">000 1 08 00000 00 0000 000
</t>
  </si>
  <si>
    <t xml:space="preserve">ГОСУДАРСТВЕННАЯ ПОШЛИНА </t>
  </si>
  <si>
    <t xml:space="preserve">000 1 08 03000 01 0000 110
</t>
  </si>
  <si>
    <t xml:space="preserve">Государственная пошлина по делам, рассматриваемым в судах общей юрисдикции, мировыми судьями
</t>
  </si>
  <si>
    <t xml:space="preserve">000 1 08 03010 01 0000 110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</si>
  <si>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</si>
  <si>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 xml:space="preserve">000 1 08 07000 01 0000 110
</t>
  </si>
  <si>
    <t xml:space="preserve">Государственная пошлина за государственную регистрацию, а также за совершение прочих юридически значимых действий
</t>
  </si>
  <si>
    <t xml:space="preserve">000 1 08 07150 01 0000 110
</t>
  </si>
  <si>
    <t xml:space="preserve">Государственная пошлина за выдачу разрешения на установку рекламной конструкции
</t>
  </si>
  <si>
    <t xml:space="preserve">000 1 11 00000 00 0000 000
</t>
  </si>
  <si>
    <t xml:space="preserve">ДОХОДЫ ОТ ИСПОЛЬЗОВАНИЯ ИМУЩЕСТВА, НАХОДЯЩЕГОСЯ В ГОСУДАРСТВЕННОЙ И МУНИЦИПАЛЬНОЙ СОБСТВЕННОСТИ
</t>
  </si>
  <si>
    <t xml:space="preserve">000 1 11 01000 00 0000 120
</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</si>
  <si>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
</t>
  </si>
  <si>
    <t xml:space="preserve">000 1 11 01050 05 0000 120
</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</si>
  <si>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</si>
  <si>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 xml:space="preserve">000 1 11 03000 00 0000 120
</t>
  </si>
  <si>
    <t xml:space="preserve">Проценты, полученные от предоставления бюджетных кредитов внутри страны
</t>
  </si>
  <si>
    <t xml:space="preserve">000 1 11 03050 05 0000 120
</t>
  </si>
  <si>
    <t xml:space="preserve">Проценты, полученные от предоставления бюджетных кредитов внутри страны за счет средств бюджетов муниципальных районов
</t>
  </si>
  <si>
    <t xml:space="preserve">000 1 11 05000 00 0000 120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</si>
  <si>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</si>
  <si>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000 1 11 05010 00 0000 120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</si>
  <si>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</si>
  <si>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 xml:space="preserve">000 1 11 05013 05 0000 120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</si>
  <si>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</si>
  <si>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000 1 11 05013 13 0000 120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</si>
  <si>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</si>
  <si>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000 1 11 05020 00 0000 120
</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</si>
  <si>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</si>
  <si>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000 1 11 05025 05 0000 120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</si>
  <si>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</si>
  <si>
    <t xml:space="preserve">000 1 11 05070 00 0000 120
</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</si>
  <si>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</si>
  <si>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000 1 11 05075 05 0000 120
</t>
  </si>
  <si>
    <t xml:space="preserve">Доходы от сдачи в аренду имущества, составляющего казну муниципальных районов (за исключением земельных участков)
</t>
  </si>
  <si>
    <t xml:space="preserve">000 1 11 07000 00 0000 120
</t>
  </si>
  <si>
    <t>Платежи от государственных и муниципальных унитарных предприятий</t>
  </si>
  <si>
    <t xml:space="preserve">000 1 11 07015 05 0000 120
</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</si>
  <si>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t>
  </si>
  <si>
    <t xml:space="preserve">000 1 11 09000 00 0000 120
</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</si>
  <si>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</si>
  <si>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000 1 11 09045 05 0000 120
</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</si>
  <si>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</si>
  <si>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 xml:space="preserve">000 1 12 00000 00 0000 000
</t>
  </si>
  <si>
    <t xml:space="preserve">ПЛАТЕЖИ ПРИ ПОЛЬЗОВАНИИ ПРИРОДНЫМИ РЕСУРСАМИ </t>
  </si>
  <si>
    <t xml:space="preserve">000 1 12 01000 01 0000 120
</t>
  </si>
  <si>
    <t xml:space="preserve">Плата за негативное воздействие на окружающую среду
</t>
  </si>
  <si>
    <t xml:space="preserve">000 1 12 01010 01 0000 120
</t>
  </si>
  <si>
    <t xml:space="preserve">Плата за выбросы загрязняющих веществ в атмосферный воздух стационарными объектами
</t>
  </si>
  <si>
    <t xml:space="preserve">000 1 12 01030 01 0000 120
</t>
  </si>
  <si>
    <t xml:space="preserve">Плата за сбросы загрязняющих веществ в водные объекты
</t>
  </si>
  <si>
    <t xml:space="preserve">000 1 12 01040 01 0000 120
</t>
  </si>
  <si>
    <t xml:space="preserve">Плата за размещение отходов производства и потребления
</t>
  </si>
  <si>
    <t xml:space="preserve">000 1 12 01041 01 0000 120
</t>
  </si>
  <si>
    <t xml:space="preserve">Плата за размещение отходов производства
</t>
  </si>
  <si>
    <t xml:space="preserve">000 1 12 01042 01 0000 120
</t>
  </si>
  <si>
    <t xml:space="preserve">Плата за размещение твердых коммунальных отходов
</t>
  </si>
  <si>
    <t xml:space="preserve">000 1 12 01070 01 0000 120
</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</si>
  <si>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</si>
  <si>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 xml:space="preserve">000 1 13 00000 00 0000 000
</t>
  </si>
  <si>
    <t>ДОХОДЫ ОТ ОКАЗАНИЯ ПЛАТНЫХ УСЛУГ И КОМПЕНСАЦИИ ЗАТРАТ ГОСУДАРСТВА</t>
  </si>
  <si>
    <t xml:space="preserve">000 1 13 01000 00 0000 130
</t>
  </si>
  <si>
    <t xml:space="preserve">Доходы от оказания платных услуг (работ)
</t>
  </si>
  <si>
    <t xml:space="preserve">000 1 13 01995 05 0000 130
</t>
  </si>
  <si>
    <t xml:space="preserve">Прочие доходы от оказания платных услуг (работ) получателями средств бюджетов муниципальных районов
</t>
  </si>
  <si>
    <t xml:space="preserve">000 1 13 02000 00 0000 130
</t>
  </si>
  <si>
    <t xml:space="preserve">Доходы от компенсации затрат государства
</t>
  </si>
  <si>
    <t xml:space="preserve">000 1 13 02995 05 0000 130
</t>
  </si>
  <si>
    <t xml:space="preserve">Прочие доходы от компенсации затрат бюджетов муниципальных районов
</t>
  </si>
  <si>
    <t xml:space="preserve">000 1 14 00000 00 0000 000
</t>
  </si>
  <si>
    <t xml:space="preserve">ДОХОДЫ ОТ ПРОДАЖИ МАТЕРИАЛЬНЫХ И НЕМАТЕРИАЛЬНЫХ АКТИВОВ
</t>
  </si>
  <si>
    <t xml:space="preserve">000 1 14 01000 00 0000 410
</t>
  </si>
  <si>
    <t xml:space="preserve">Доходы от продажи квартир
</t>
  </si>
  <si>
    <t xml:space="preserve">000 1 14 01050 05 0000 410
</t>
  </si>
  <si>
    <t xml:space="preserve">Доходы от продажи квартир, находящихся в собственности муниципальных районов
</t>
  </si>
  <si>
    <t xml:space="preserve">000 1 14 02000 00 0000 000
</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</si>
  <si>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</si>
  <si>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000 1 14 02053 05 0000 410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</si>
  <si>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</si>
  <si>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000 1 14 06000 00 0000 430
</t>
  </si>
  <si>
    <t xml:space="preserve">Доходы от продажи земельных участков, находящихся в государственной и муниципальной собственности
</t>
  </si>
  <si>
    <t xml:space="preserve">000 1 14 06013 05 0000 430
</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</si>
  <si>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</si>
  <si>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000 1 14 06013 13 0000 430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</si>
  <si>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</si>
  <si>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 xml:space="preserve">000 1 14 06025 05 0000 430
</t>
  </si>
  <si>
    <t xml:space="preserve">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t>
  </si>
  <si>
    <t xml:space="preserve">000 1 15 00000 00 0000 000
</t>
  </si>
  <si>
    <t xml:space="preserve">АДМИНИСТРАТИВНЫЕ ПЛАТЕЖИ И СБОРЫ
</t>
  </si>
  <si>
    <t xml:space="preserve">000 1 15 02000 00 0000 140
</t>
  </si>
  <si>
    <t xml:space="preserve">Платежи, взимаемые государственными и муниципальными органами (организациями) за выполнение определенных функций
</t>
  </si>
  <si>
    <t xml:space="preserve">000 1 15 02050 05 0000 140
</t>
  </si>
  <si>
    <t xml:space="preserve">Платежи, взимаемые органами местного самоуправления (организациями) муниципальных районов за выполнение определенных функций
</t>
  </si>
  <si>
    <t xml:space="preserve">000 1 16 00000 00 0000 000
</t>
  </si>
  <si>
    <t xml:space="preserve">ШТРАФЫ, САНКЦИИ, ВОЗМЕЩЕНИЕ УЩЕРБА
</t>
  </si>
  <si>
    <t>000 1 16 01053 01 0000 140</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</si>
  <si>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</si>
  <si>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000 1 16 01063 01 0000 140</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</si>
  <si>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</si>
  <si>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000 1 16 01073 01 0000 140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</si>
  <si>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</si>
  <si>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000 1 16 01082 01 0000 140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</si>
  <si>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t>
  </si>
  <si>
    <t>000 1 1601083 01 0000 140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</si>
  <si>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</si>
  <si>
    <t>000 1 16 01092 01 0000 140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</si>
  <si>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</si>
  <si>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</si>
  <si>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</si>
  <si>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000 1 16 01133 01 0000 140</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</si>
  <si>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</si>
  <si>
    <t>000 1 16 01142 01 0000 140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</si>
  <si>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</si>
  <si>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</si>
  <si>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</si>
  <si>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000 1 16 01153 01 0000 140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</si>
  <si>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</si>
  <si>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000 1 16 01154 01 0000 140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</si>
  <si>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t>
  </si>
  <si>
    <t>000 1 16 01173 01 0000 140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</si>
  <si>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</si>
  <si>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000 1 160 1192 01 0000 140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</si>
  <si>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</si>
  <si>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000 1 16 01193 01 0000 140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</si>
  <si>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</si>
  <si>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000 1 16 01203 01 0000 140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</si>
  <si>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</si>
  <si>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000 1 16 02010 02 0000 140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</si>
  <si>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</si>
  <si>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</si>
  <si>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</si>
  <si>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000 1 16 07090 05 0000 140</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</si>
  <si>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
</t>
  </si>
  <si>
    <t>000 1 16 10032 05 0000 140</t>
  </si>
  <si>
    <t xml:space="preserve">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
</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</si>
  <si>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</si>
  <si>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</si>
  <si>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000 1 1611050 01 0000 140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</si>
  <si>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</si>
  <si>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 xml:space="preserve">000 1 17 00000 00 0000 000
</t>
  </si>
  <si>
    <t xml:space="preserve">ПРОЧИЕ НЕНАЛОГОВЫЕ ДОХОДЫ
</t>
  </si>
  <si>
    <t xml:space="preserve">000 1 17 01000 00 0000 180
</t>
  </si>
  <si>
    <t xml:space="preserve">Невыясненные поступления
</t>
  </si>
  <si>
    <t xml:space="preserve">000 1 17 01050 05 0000 180
</t>
  </si>
  <si>
    <t xml:space="preserve">Невыясненные поступления, зачисляемые в бюджеты муниципальных районов
</t>
  </si>
  <si>
    <t xml:space="preserve">000 2 00 00000 00 0000 000
</t>
  </si>
  <si>
    <t xml:space="preserve">БЕЗВОЗМЕЗДНЫЕ ПОСТУПЛЕНИЯ
</t>
  </si>
  <si>
    <t xml:space="preserve">000 2 02 00000 00 0000 000
</t>
  </si>
  <si>
    <t xml:space="preserve">БЕЗВОЗМЕЗДНЫЕ ПОСТУПЛЕНИЯ ОТ ДРУГИХ БЮДЖЕТОВ БЮДЖЕТНОЙ СИСТЕМЫ РОССИЙСКОЙ ФЕДЕРАЦИИ
</t>
  </si>
  <si>
    <t xml:space="preserve">000 2 02 10000 00 0000 150
</t>
  </si>
  <si>
    <t xml:space="preserve">Дотации бюджетам бюджетной системы Российской Федерации
</t>
  </si>
  <si>
    <t xml:space="preserve">000 2 02 15001 05 0000 150
</t>
  </si>
  <si>
    <t xml:space="preserve">Дотации бюджетам муниципальных районов на выравнивание бюджетной обеспеченности из бюджета субъекта Российской Федерации
</t>
  </si>
  <si>
    <t xml:space="preserve">000 2 02 15002 05 0000 150
</t>
  </si>
  <si>
    <t>Дотации бюджетам муниципальных районов на поддержку мер по обеспечению сбалансированности бюджетов</t>
  </si>
  <si>
    <t xml:space="preserve">000 2 02 1999 05 0000 150
</t>
  </si>
  <si>
    <t>Прочие дотации бюджетам муниципальных районов</t>
  </si>
  <si>
    <t xml:space="preserve">000 2 02 20000 00 0000 150
</t>
  </si>
  <si>
    <t xml:space="preserve">Субсидии бюджетам бюджетной системы Российской Федерации (межбюджетные субсидии)
</t>
  </si>
  <si>
    <t xml:space="preserve">000 2 02 20077 05 0000 150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</si>
  <si>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</si>
  <si>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000 2 02 25081 05 0000 150
</t>
  </si>
  <si>
    <t>Субсидии бюджетам муниципальных районов на государственную поддержку организаций, входящих в систему спортивной подготовки</t>
  </si>
  <si>
    <t>000 2 02 25178 05 0000 150</t>
  </si>
  <si>
    <t>Субсидии бюджетам муниципальных районов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</si>
  <si>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000 2 02 25179 05 0000 150</t>
  </si>
  <si>
    <t xml:space="preserve">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</si>
  <si>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000 2 02 25304 05 0000 150
</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</si>
  <si>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</si>
  <si>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 xml:space="preserve">000 2 02 25519 05 0000 150
</t>
  </si>
  <si>
    <t xml:space="preserve">Субсидии бюджетам муниципальных районов на поддержку отрасли культуры
</t>
  </si>
  <si>
    <t xml:space="preserve">000 2 02 25555 05 0000 150
</t>
  </si>
  <si>
    <t xml:space="preserve">Субсидии бюджетам муниципальных районов на реализацию программ формирования современной городской среды
</t>
  </si>
  <si>
    <t xml:space="preserve">000 2 02 25576 05 0000 150
</t>
  </si>
  <si>
    <t>Субсидии бюджетам муниципальных районов на обеспечение комплексного развития сельских территорий</t>
  </si>
  <si>
    <t xml:space="preserve">000 2 02 29999 05 0000 150
</t>
  </si>
  <si>
    <t xml:space="preserve">Прочие субсидии бюджетам муниципальных районов
</t>
  </si>
  <si>
    <t xml:space="preserve">000 2 02 30000 00 0000 150
</t>
  </si>
  <si>
    <t xml:space="preserve">Субвенции бюджетам бюджетной системы Российской Федерации
</t>
  </si>
  <si>
    <t xml:space="preserve">000 2 02 30024 05 0000 150
</t>
  </si>
  <si>
    <t xml:space="preserve">Субвенции бюджетам муниципальных районов на выполнение передаваемых полномочий субъектов Российской Федерации
</t>
  </si>
  <si>
    <t xml:space="preserve">000 2 02 30029 05 0000 150
</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</si>
  <si>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</si>
  <si>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000 2 02 35118 05 0000 150
</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</si>
  <si>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</si>
  <si>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 xml:space="preserve">000 2 02 35120 05 0000 150
</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</si>
  <si>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</si>
  <si>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000 2 02 35135 05 0000 150
</t>
  </si>
  <si>
    <t xml:space="preserve">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t>
  </si>
  <si>
    <t xml:space="preserve">000 2 02 35930 05 0000 150
</t>
  </si>
  <si>
    <t xml:space="preserve">Субвенции бюджетам муниципальных районов на государственную регистрацию актов гражданского состояния
</t>
  </si>
  <si>
    <t xml:space="preserve">000 2 02 40000 00 0000 150
</t>
  </si>
  <si>
    <t xml:space="preserve">Иные межбюджетные трансферты
</t>
  </si>
  <si>
    <t xml:space="preserve">000 2 02 40014 05 0000 150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</si>
  <si>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</si>
  <si>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000 2 02 45303 05 0000 150
</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</si>
  <si>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</si>
  <si>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000 2 02 49999 05 0000 150
</t>
  </si>
  <si>
    <t xml:space="preserve">Прочие межбюджетные трансферты, передаваемые бюджетам муниципальных районов
</t>
  </si>
  <si>
    <t xml:space="preserve">000 2 07 00000 00 0000 000
</t>
  </si>
  <si>
    <t xml:space="preserve">ПРОЧИЕ БЕЗВОЗМЕЗДНЫЕ ПОСТУПЛЕНИЯ
</t>
  </si>
  <si>
    <t xml:space="preserve">000 2 07 05000 05 0000 150
</t>
  </si>
  <si>
    <t xml:space="preserve">Прочие безвозмездные поступления в бюджеты муниципальных районов
</t>
  </si>
  <si>
    <t xml:space="preserve">000 2 07 05030 05 0000 150
</t>
  </si>
  <si>
    <t xml:space="preserve">000 2 19 00000 00 0000 000
</t>
  </si>
  <si>
    <t xml:space="preserve">ВОЗВРАТ ОСТАТКОВ СУБСИДИЙ, СУБВЕНЦИЙ И ИНЫХ МЕЖБЮДЖЕТНЫХ ТРАНСФЕРТОВ, ИМЕЮЩИХ ЦЕЛЕВОЕ НАЗНАЧЕНИЕ, ПРОШЛЫХ ЛЕТ
</t>
  </si>
  <si>
    <t xml:space="preserve">000 2 19 00000 05 0000 150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</si>
  <si>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</si>
  <si>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000 2 19 35082 05 0000 150
</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</si>
  <si>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муниципальных районов</t>
  </si>
  <si>
    <t xml:space="preserve">000 2 19 60010 05 0000 150
</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</si>
  <si>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</si>
  <si>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ВСЕГО ДОХОДОВ</t>
  </si>
  <si>
    <t>Приложение  № 3</t>
  </si>
  <si>
    <t xml:space="preserve">Отчет об исполнении  бюджета муниципального образования Октябрьский район за I квартал 2023 года по расходам по разделам, подразделам, целевым статьям и видам расходов классификации расходов бюджета в ведомственной структуре расходов	</t>
  </si>
  <si>
    <t>Вед.</t>
  </si>
  <si>
    <t>РЗ</t>
  </si>
  <si>
    <t>Пр</t>
  </si>
  <si>
    <t>ЦСР</t>
  </si>
  <si>
    <t>ВР</t>
  </si>
  <si>
    <t>за I квартал 2023 года</t>
  </si>
  <si>
    <t>В том числе за счет субвенций  (субсидий) из федерального  и окружного  бюджета</t>
  </si>
  <si>
    <t>В том числе за счет субвенций  на исполнение  государственных  полномочий</t>
  </si>
  <si>
    <t>Итого по она</t>
  </si>
  <si>
    <t>Дума Октябрьского района</t>
  </si>
  <si>
    <t>0700000000</t>
  </si>
  <si>
    <t>Муниципальная  программа «Развитие  муниципальной  службы в муниципальном  образовании Октябрьский  район»</t>
  </si>
  <si>
    <t>0700500000</t>
  </si>
  <si>
    <t>Основное  мероприятие «Обеспечение выполнения  полномочий и функций  органов местного самоуправления Октябрьского района»</t>
  </si>
  <si>
    <t>0700502040</t>
  </si>
  <si>
    <t xml:space="preserve">Расходы на обеспечение функций  муниципальных  органов власти </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</si>
  <si>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</si>
  <si>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</si>
  <si>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</si>
  <si>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</si>
  <si>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200</t>
  </si>
  <si>
    <t>Закупка товаров, работ и услуг для обеспечения государственных (муниципальных) нужд</t>
  </si>
  <si>
    <t>240</t>
  </si>
  <si>
    <t>Иные закупки товаров, работ и услуг для обеспечения государственных (муниципальных) нужд</t>
  </si>
  <si>
    <t>0700502120</t>
  </si>
  <si>
    <t>Председатель, заместитель  законодательного (представительного) органа муниципального  образования</t>
  </si>
  <si>
    <t>0700599990</t>
  </si>
  <si>
    <t>Реализация мероприятий</t>
  </si>
  <si>
    <t>300</t>
  </si>
  <si>
    <t>Социальное обеспечение и иные выплаты населению</t>
  </si>
  <si>
    <t>360</t>
  </si>
  <si>
    <t>Иные выплаты населению</t>
  </si>
  <si>
    <t>Управление образования и молодежной политики администрации Октябрьского района</t>
  </si>
  <si>
    <t>1900000000</t>
  </si>
  <si>
    <t>Муниципальная  программа « Улучшение  условий  и охраны  труда, развитие  социального  партнерства и содействие занятости населения в муниципальном  образовании Октябрьский  район»</t>
  </si>
  <si>
    <t>1930000000</t>
  </si>
  <si>
    <t>Подпрограмма « Содействие трудоустройству граждан»</t>
  </si>
  <si>
    <t>1930100000</t>
  </si>
  <si>
    <t>Основное  мероприятие «Содействие улучшению положения на рынке труда не занятых трудовой деятельностью и безработных граждан»</t>
  </si>
  <si>
    <t>1930185060</t>
  </si>
  <si>
    <t>Расходы на реализацию мероприятий по содействию  трудоустройству  граждан</t>
  </si>
  <si>
    <t>600</t>
  </si>
  <si>
    <t>Предоставление субсидий бюджетным, автономным учреждениям и иным некоммерческим организациям</t>
  </si>
  <si>
    <t>610</t>
  </si>
  <si>
    <t>Субсидии бюджетным учреждениям</t>
  </si>
  <si>
    <t>1930199990</t>
  </si>
  <si>
    <t>0100000000</t>
  </si>
  <si>
    <t>Муниципальная программа  «Развитие  образования в муниципальном образовании Октябрьский  район»</t>
  </si>
  <si>
    <t>0140000000</t>
  </si>
  <si>
    <t>Подпрограмма  «Ресурсное  обеспечение  системы  образования и молодежной  политики»</t>
  </si>
  <si>
    <t>0140100000</t>
  </si>
  <si>
    <t>Основное  мероприятие « Обеспечение функций  управления и контроля в сфере образования и молодежной  политики»</t>
  </si>
  <si>
    <t>0140102040</t>
  </si>
  <si>
    <t>Расходы  на обеспечение функций органов  местного  самоуправления</t>
  </si>
  <si>
    <t>0110000000</t>
  </si>
  <si>
    <t>Подпрограмма  «Общее образование. Дополнительное образование детей»</t>
  </si>
  <si>
    <t>0110300000</t>
  </si>
  <si>
    <t>Основное  мероприятие  «Обеспечение  реализации основных общеобразовательных  программ в образовательных организациях и организациях дополнительного образования расположенных на территории Октябрьского района»</t>
  </si>
  <si>
    <t>0110300590</t>
  </si>
  <si>
    <t xml:space="preserve">Расходы на обеспечение деятельности (оказание услуг) муниципальных  учреждений </t>
  </si>
  <si>
    <t>620</t>
  </si>
  <si>
    <t>Субсидии автономным учреждениям</t>
  </si>
  <si>
    <t>0110361600</t>
  </si>
  <si>
    <t>Субсидии социально ориентированным некоммерческим организациям на оказание услуг (выполнение работ)</t>
  </si>
  <si>
    <t>630</t>
  </si>
  <si>
    <t>Субсидии некоммерческим организациям (за исключением государственных (муниципальных) учреждений)</t>
  </si>
  <si>
    <t>0110382470</t>
  </si>
  <si>
    <t>Расходы  на создание условий  для осуществления  присмотра и ухода за детьми, содержание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</si>
  <si>
    <t>0110384301</t>
  </si>
  <si>
    <t>Расходы на реализацию программ дошкольного образования муниципальным образовательным организациям</t>
  </si>
  <si>
    <t>0110384302</t>
  </si>
  <si>
    <t>Расходы на реализацию программ дошкольного образования частным образовательным организациям</t>
  </si>
  <si>
    <t>0140200000</t>
  </si>
  <si>
    <t>Основное мероприятие «Финансовое обеспечение полномочий исполнительного  органа муниципального  образования по исполнению публичных  обязательств перед  физическими  лицами»</t>
  </si>
  <si>
    <t>0140284050</t>
  </si>
  <si>
    <t>Расходы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</si>
  <si>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4100000000</t>
  </si>
  <si>
    <t>Непрограммные направления деятельности</t>
  </si>
  <si>
    <t>4120000000</t>
  </si>
  <si>
    <t>Наказы избирателей депутатам Думы Ханты-Мансийского автономного округа - Югры</t>
  </si>
  <si>
    <t>4120085160</t>
  </si>
  <si>
    <t>Расходы на реализацию наказов избирателей депутатам Думы Ханты-Мансийского автономного округа - Югры</t>
  </si>
  <si>
    <t>0110353030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</si>
  <si>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</si>
  <si>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0110384303</t>
  </si>
  <si>
    <t>Расходы на реализацию основных общеобразовательных программ муниципальным общеобразовательным организациям</t>
  </si>
  <si>
    <t>011EВ00000</t>
  </si>
  <si>
    <t>Региональный проект «Патриотическое воспитание граждан Российской Федерации»</t>
  </si>
  <si>
    <t>011EВ51790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</si>
  <si>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</si>
  <si>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0140284030</t>
  </si>
  <si>
    <t>Расходы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</si>
  <si>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01402L3040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</si>
  <si>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</si>
  <si>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0110362100</t>
  </si>
  <si>
    <t>Персонифицированное финансирование услуг дополнительного образования (сертификат дополнительного образования)</t>
  </si>
  <si>
    <t>0110362110</t>
  </si>
  <si>
    <t>Обеспечение деятельности уполномоченной организации по персонифицированному финансированию услуг дополнительного образования</t>
  </si>
  <si>
    <t>0130000000</t>
  </si>
  <si>
    <t>Подпрограмма « Молодежь Октябрьского  района и допризывная  подготовка»</t>
  </si>
  <si>
    <t>0130100000</t>
  </si>
  <si>
    <t>Основное  мероприятие « Реализация  эффективной  системы  социализации и самореализации молодежи, развитие  потенциала молодежи»</t>
  </si>
  <si>
    <t>0130120600</t>
  </si>
  <si>
    <t>Расходы на проведение мероприятий в сфере образования</t>
  </si>
  <si>
    <t>350</t>
  </si>
  <si>
    <t>Премии и гранты</t>
  </si>
  <si>
    <t>0110100000</t>
  </si>
  <si>
    <t>Основное  мероприятие «Развитие системы  дошкольного и общего  образования»</t>
  </si>
  <si>
    <t>0110120600</t>
  </si>
  <si>
    <t>110</t>
  </si>
  <si>
    <t>Расходы на выплаты персоналу казенных учреждений</t>
  </si>
  <si>
    <t>0110200000</t>
  </si>
  <si>
    <t>Основное мероприятие «Развитие системы дополнительного образования детей»</t>
  </si>
  <si>
    <t>0110220600</t>
  </si>
  <si>
    <t>0110400000</t>
  </si>
  <si>
    <t>Основное мероприятие «Организация летнего отдыха и оздоровление детей»</t>
  </si>
  <si>
    <t>0110420010</t>
  </si>
  <si>
    <t>Мероприятия по организации отдыха и оздоровления детей</t>
  </si>
  <si>
    <t>0120000000</t>
  </si>
  <si>
    <t>Подпрограмма «Система оценки  качества образования и информационная  прозрачность системы образования»</t>
  </si>
  <si>
    <t>0120100000</t>
  </si>
  <si>
    <t>Основное  мероприятие «Развитие системы оценки качества образования, проведение государственной итоговой аттестации, единого государственного экзамена обучающихся «</t>
  </si>
  <si>
    <t>0120120600</t>
  </si>
  <si>
    <t>0140100590</t>
  </si>
  <si>
    <t>Расходы на обеспечение деятельности (оказание услуг) муниципальных  учреждений</t>
  </si>
  <si>
    <t>0140300000</t>
  </si>
  <si>
    <t>Основное  мероприятие « Обеспечение комплексной безопасности и комфортных условий  образовательного  процесса»</t>
  </si>
  <si>
    <t>0140320600</t>
  </si>
  <si>
    <t>0150000000</t>
  </si>
  <si>
    <t>Подпрограмма «Повышение доступности объектов и услуг сферы образования для инвалидов и других маломобильных групп населения»</t>
  </si>
  <si>
    <t>0150100000</t>
  </si>
  <si>
    <t>Основное мероприятие «Формирование условий для беспрепятственного доступа инвалидов и других маломобильных групп населения к объектам и услугам в сфере образования»</t>
  </si>
  <si>
    <t>0150199990</t>
  </si>
  <si>
    <t>Реализация  мероприятий</t>
  </si>
  <si>
    <t>0200000000</t>
  </si>
  <si>
    <t>Муниципальная  программа  «Устойчивое развитие коренных малочисленных народов Севера в муниципальном образовании Октябрьский район»</t>
  </si>
  <si>
    <t>0220000000</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</si>
  <si>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</si>
  <si>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0220200000</t>
  </si>
  <si>
    <t>Основное мероприятие «Просветительские мероприятия, направленные на популяризацию и поддержку родных языков народов ханты, манси»</t>
  </si>
  <si>
    <t>0220220900</t>
  </si>
  <si>
    <t>Расходы на проведение мероприятий</t>
  </si>
  <si>
    <t>1200000000</t>
  </si>
  <si>
    <t>Муниципальная программа «Профилактика правонарушений и обеспечение отдельных прав граждан в муниципальном образовании Октябрьский район»</t>
  </si>
  <si>
    <t>1220000000</t>
  </si>
  <si>
    <t>Подпрограмма «Формирование законопослушного поведения участников дорожного движения»</t>
  </si>
  <si>
    <t>1220100000</t>
  </si>
  <si>
    <t>Основное мероприятие «Профилактика правонарушений в сфере безопасности дорожного движения»</t>
  </si>
  <si>
    <t>1220120060</t>
  </si>
  <si>
    <t>Мероприятия по профилактике правонарушений в сфере безопасности дорожного движения</t>
  </si>
  <si>
    <t>1230000000</t>
  </si>
  <si>
    <t>Подпрограмма «Профилактика незаконного оборота и потребления наркотических средств и психотропных веществ»</t>
  </si>
  <si>
    <t>1230100000</t>
  </si>
  <si>
    <t>Основное мероприятие «Формирование в обществе ценностного отношения к здоровому образу жизни и антинаркотического мировоззрения»</t>
  </si>
  <si>
    <t>1230120040</t>
  </si>
  <si>
    <t>Проведение мероприятий направленных к здоровому образу жизни и антинаркотического мировоззрения</t>
  </si>
  <si>
    <t>2000000000</t>
  </si>
  <si>
    <t>Муниципальная программа «Реализация государственной национальной политики и профилактика экстремизма в муниципальном образовании Октябрьский район»</t>
  </si>
  <si>
    <t>2000100000</t>
  </si>
  <si>
    <t>Основное  мероприятие «Проведение мероприятий  направленных на формирование установки на позитивное восприятие этнического и конфессионального многообразия»</t>
  </si>
  <si>
    <t>2000120900</t>
  </si>
  <si>
    <t>2200000000</t>
  </si>
  <si>
    <t>Муниципальная программа «Развитие гражданского общества в муниципальном образовании Октябрьский район»</t>
  </si>
  <si>
    <t>2200200000</t>
  </si>
  <si>
    <t>Основное мероприятие «Развитие гражданских инициатив»</t>
  </si>
  <si>
    <t>2200261600</t>
  </si>
  <si>
    <t>0300000000</t>
  </si>
  <si>
    <t>Муниципальная  программа «Развитие культуры и туризма в муниципальном образовании Октябрьский  район»</t>
  </si>
  <si>
    <t>0320000000</t>
  </si>
  <si>
    <t>Подпрограмма «Поддержка творческих инициатив, способствующих самореализации населения»</t>
  </si>
  <si>
    <t>0320300000</t>
  </si>
  <si>
    <t>Основное мероприятие «Стимулирование культурного разнообразия в Октябрьском районе»</t>
  </si>
  <si>
    <t>0320320700</t>
  </si>
  <si>
    <t>Расходы на проведение мероприятий по культуре  и туризму</t>
  </si>
  <si>
    <t>320</t>
  </si>
  <si>
    <t>Социальные выплаты гражданам, кроме публичных нормативных социальных выплат</t>
  </si>
  <si>
    <t>0220100000</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</si>
  <si>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</si>
  <si>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0220120900</t>
  </si>
  <si>
    <t>0400000000</t>
  </si>
  <si>
    <t>Муниципальная программа «Развитие  физической  культуры и спорта в муниципальном образовании  Октябрьский  район»</t>
  </si>
  <si>
    <t>0410000000</t>
  </si>
  <si>
    <t>Подпрограмма «Развитие физической культуры, массового и детско - юношеского спорта»</t>
  </si>
  <si>
    <t>0410100000</t>
  </si>
  <si>
    <t>Основное мероприятие «Развитие массовой физической культуры и спорта»</t>
  </si>
  <si>
    <t>0410120800</t>
  </si>
  <si>
    <t>Расходы на проведение мероприятий по физической культуре и спорту</t>
  </si>
  <si>
    <t>отдел культуры и туризма администрации Октябрьского района</t>
  </si>
  <si>
    <t>0310000000</t>
  </si>
  <si>
    <t>Подпрограмма «Модернизация и развитие учреждений и организаций культуры»</t>
  </si>
  <si>
    <t>031A100000</t>
  </si>
  <si>
    <t>Региональный проект «Культурная среда»</t>
  </si>
  <si>
    <t>031A155190</t>
  </si>
  <si>
    <t>Государственная поддержка отрасли культура в рамках реализации национального проекта «Культура»</t>
  </si>
  <si>
    <t>0320100000</t>
  </si>
  <si>
    <t>Основное мероприятие « Поддержка одаренных детей и молодежи, развитие художественного образования»</t>
  </si>
  <si>
    <t>0320100590</t>
  </si>
  <si>
    <t>0310100000</t>
  </si>
  <si>
    <t>Основное  мероприятие « Развитие  библиотечного  дела»</t>
  </si>
  <si>
    <t>0310100590</t>
  </si>
  <si>
    <t>0320200000</t>
  </si>
  <si>
    <t>Основное мероприятие «Сохранение нематериального и материального наследия Октябрьского района и продвижение муниципальных культурных проектов»</t>
  </si>
  <si>
    <t>0320200590</t>
  </si>
  <si>
    <t>0320120700</t>
  </si>
  <si>
    <t>0320220700</t>
  </si>
  <si>
    <t>0320361600</t>
  </si>
  <si>
    <t>0340000000</t>
  </si>
  <si>
    <t>Подпрограмма «Развитие туризма в Октябрьском  районе»</t>
  </si>
  <si>
    <t>0340100000</t>
  </si>
  <si>
    <t>Основное мероприятие «Формирование положительного имиджа Октябрьского района»</t>
  </si>
  <si>
    <t>0340120700</t>
  </si>
  <si>
    <t>1700000000</t>
  </si>
  <si>
    <t>Муниципальная  программа « Развитие  информационного общества в муниципальном образовании  Октябрьский  район»</t>
  </si>
  <si>
    <t>1700300000</t>
  </si>
  <si>
    <t>Основное мероприятие «Предоставление информационных услуг населению Октябрьского района»</t>
  </si>
  <si>
    <t>1700300590</t>
  </si>
  <si>
    <t>Расходы на предоставление информационных  услуг населению Октябрьского района</t>
  </si>
  <si>
    <t>Итого по на0</t>
  </si>
  <si>
    <t xml:space="preserve">Отдел физической культуры и спорта администрации Октябрьского района </t>
  </si>
  <si>
    <t>0420000000</t>
  </si>
  <si>
    <t>Подпрограмма» Развитие  спорта высших  достижений и системы  подготовки  спортивного резерва»</t>
  </si>
  <si>
    <t>0420100000</t>
  </si>
  <si>
    <t>Основное мероприятие «Создание условий для удовлетворения потребности населения Октябрьского  района в оказании услуг в сфере физической  культуры и спорта»</t>
  </si>
  <si>
    <t>0420100590</t>
  </si>
  <si>
    <t>0420200000</t>
  </si>
  <si>
    <t>Основное мероприятие «Обеспечение подготовки спортивного резерва и сборных команд Октябрьского района по видам спорта»</t>
  </si>
  <si>
    <t>0420220800</t>
  </si>
  <si>
    <t>МКУ Контрольно-счетная палата Октябрьского района</t>
  </si>
  <si>
    <t>800</t>
  </si>
  <si>
    <t>Иные бюджетные ассигнования</t>
  </si>
  <si>
    <t>850</t>
  </si>
  <si>
    <t>Уплата налогов, сборов и иных платежей</t>
  </si>
  <si>
    <t>0700502250</t>
  </si>
  <si>
    <t>Руководитель контрольно-счетной палаты муниципального образования, и его заместители</t>
  </si>
  <si>
    <t>Администрация Октябрьского района</t>
  </si>
  <si>
    <t>0700502030</t>
  </si>
  <si>
    <t>Глава муниципального образования</t>
  </si>
  <si>
    <t>1600000000</t>
  </si>
  <si>
    <t>Муниципальная  программа» Управление  муниципальными финансами в  муниципальном образовании Октябрьский район»</t>
  </si>
  <si>
    <t>1610000000</t>
  </si>
  <si>
    <t>Подпрограмма «Организация  бюджетного  процесса в муниципальном образовании Октябрьский район»</t>
  </si>
  <si>
    <t>1610100000</t>
  </si>
  <si>
    <t>Основное мероприятие «Обеспечение деятельности Комитета по управлению муниципальными финансами администрации Октябрьского района»</t>
  </si>
  <si>
    <t>1610102040</t>
  </si>
  <si>
    <t>Расходы на обеспечение функций  органов  местного  самоуправления</t>
  </si>
  <si>
    <t>1610184260</t>
  </si>
  <si>
    <t>Расходы муниципальным районам на исполнение полномочий по расчету и предоставлению дотаций на выравнивание бюджетной обеспеченности поселений, входящих в состав муниципальных районов (администрирование)</t>
  </si>
  <si>
    <t>0210000000</t>
  </si>
  <si>
    <t>Подпрограмма «Содействие развитие традиционной хозяйственной деятельности коренных малочисленных народов Севера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t>
  </si>
  <si>
    <t>0210100000</t>
  </si>
  <si>
    <t>Основное мероприятие «Поддержка юридических и физических лиц из числа коренных малочисленных народов Севера, осуществляющих традиционную хозяйственную деятельность»</t>
  </si>
  <si>
    <t>0210184210</t>
  </si>
  <si>
    <t>Расходы на реализацию полномочия, указанного в пункте 2 статьи 2 Закона Ханты-Мансийского автономного округа – Югры от 31 января 2011 года № 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участию в реализации государственной программы Ханты-Мансийского автономного округа – Югры «Устойчивое развитие коренных малочисленных народов Севера»</t>
  </si>
  <si>
    <t>0700300000</t>
  </si>
  <si>
    <t>Основное  мероприятие» Организация повышения  профессионального  уровня работников органов местного самоуправления Октябрьского района»</t>
  </si>
  <si>
    <t>0700302400</t>
  </si>
  <si>
    <t>Прочие мероприятия  муниципальных  органов  местного самоуправления</t>
  </si>
  <si>
    <t>0700400000</t>
  </si>
  <si>
    <t>Основное мероприятие «Организация и проведение ежегодного конкурса «Лучший муниципальный служащий»</t>
  </si>
  <si>
    <t>0700402400</t>
  </si>
  <si>
    <t>830</t>
  </si>
  <si>
    <t>Исполнение судебных актов</t>
  </si>
  <si>
    <t>0700700000</t>
  </si>
  <si>
    <t>Основное мероприятие «Организация деятельности муниципальной комиссии по делам несовершеннолетних и защите их прав при администрации Октябрьского района»</t>
  </si>
  <si>
    <t>0700784270</t>
  </si>
  <si>
    <t>Расходы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</si>
  <si>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1210000000</t>
  </si>
  <si>
    <t>Подпрограмма «Профилактика  правонарушений в сфере общественного  порядка«»</t>
  </si>
  <si>
    <t>1210100000</t>
  </si>
  <si>
    <t>Основное  мероприятие «Мероприятия направленные на профилактику правонарушений в сфере общественного  порядка»</t>
  </si>
  <si>
    <t>1210184250</t>
  </si>
  <si>
    <t>Расходы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</si>
  <si>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1800000000</t>
  </si>
  <si>
    <t>Муниципальная  программа «Управление  муниципальной  собственностью в муниципальном образовании Октябрьский район»</t>
  </si>
  <si>
    <t>1800100000</t>
  </si>
  <si>
    <t>Основное  мероприятие «Управление и распоряжение  муниципальным  имуществом муниципального  образования Октябрьский  район»</t>
  </si>
  <si>
    <t>1800199990</t>
  </si>
  <si>
    <t>1800400000</t>
  </si>
  <si>
    <t>Основное  мероприятие «Организация  материально- технического  обеспечения деятельности органов  местного  самоуправления»</t>
  </si>
  <si>
    <t>1800400590</t>
  </si>
  <si>
    <t xml:space="preserve">Расходы на обеспечение деятельности (оказание услуг)  муниципальных учреждений </t>
  </si>
  <si>
    <t>0700600000</t>
  </si>
  <si>
    <t>Основное мероприятие «Реализация переданных государственных полномочий по государственной регистрации актов гражданского состояния»</t>
  </si>
  <si>
    <t>0700659300</t>
  </si>
  <si>
    <t>Осуществление переданных полномочий Российской Федерации на государственную регистрацию актов гражданского состояния</t>
  </si>
  <si>
    <t>07006D9300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</si>
  <si>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</si>
  <si>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1400000000</t>
  </si>
  <si>
    <t>Муниципальная программа Безопасность жизнедеятельности в муниципальном образовании Октябрьский район»</t>
  </si>
  <si>
    <t>1410000000</t>
  </si>
  <si>
    <t>Подпрограмма «Организация и осуществление мероприятий по гражданской обороне, защите населения и территории Октябрьского района от чрезвычайных ситуаций»</t>
  </si>
  <si>
    <t>1410100000</t>
  </si>
  <si>
    <t>Основное мероприятие «Предупреждение и ликвидация чрезвычайных ситуаций природного и техногенного характера в Октябрьском районе»</t>
  </si>
  <si>
    <t>1410120500</t>
  </si>
  <si>
    <t>Расходы на проведение мероприятий по гражданской обороне и чрезвычайным ситуациям</t>
  </si>
  <si>
    <t>1410200000</t>
  </si>
  <si>
    <t>Основное мероприятие «Обеспечение деятельности Единой дежурно-диспетчерской службы Октябрьского района МКУ «Служба материально-технического обеспечения»</t>
  </si>
  <si>
    <t>1410220500</t>
  </si>
  <si>
    <t>0500000000</t>
  </si>
  <si>
    <t>Муниципальная  программа» Развитие агропромышленного  комплекса в муниципальном  образовании  Октябрьский  район»</t>
  </si>
  <si>
    <t>0500200000</t>
  </si>
  <si>
    <t>Основное  мероприятие «Государственная поддержка агропромышленного  комплекса»</t>
  </si>
  <si>
    <t>0500284140</t>
  </si>
  <si>
    <t>Расходы на поддержку и развитие растениеводства</t>
  </si>
  <si>
    <t>810</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</si>
  <si>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</si>
  <si>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0500284170</t>
  </si>
  <si>
    <t>Расходы на поддержку и развитие малых форм хозяйствования</t>
  </si>
  <si>
    <t>0500284180</t>
  </si>
  <si>
    <t>Расходы на развитие рыбохозяйственного комплекса</t>
  </si>
  <si>
    <t>0500284350</t>
  </si>
  <si>
    <t>Расходы на поддержку и развитие животноводства</t>
  </si>
  <si>
    <t>0700502400</t>
  </si>
  <si>
    <t>Прочие мероприятия муниципальных органов местного самоуправления</t>
  </si>
  <si>
    <t>1910000000</t>
  </si>
  <si>
    <t>Подпрограмма» Улучшение условий и охраны  труда»</t>
  </si>
  <si>
    <t>1910100000</t>
  </si>
  <si>
    <t>Основное  мероприятие « Реализация полномочий в сфере трудовых  отношений и государственного управления  охраной  труда»</t>
  </si>
  <si>
    <t>1910184120</t>
  </si>
  <si>
    <t>Расходы на осуществление отдельных государственных полномочий в сфере трудовых отношений и государственного управления охраной труда</t>
  </si>
  <si>
    <t>0600000000</t>
  </si>
  <si>
    <t>Муниципальная программа «Экологическая безопасность в муниципальном образовании Октябрьский район»</t>
  </si>
  <si>
    <t>0600200000</t>
  </si>
  <si>
    <t>Основное мероприятие «Улучшение экологической ситуации на территории Октябрьского района»</t>
  </si>
  <si>
    <t>0600284290</t>
  </si>
  <si>
    <t>Расходы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</si>
  <si>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0330000000</t>
  </si>
  <si>
    <t>Подпрограмма «Организационные, экономические, механизмы развития культуры, архивного дела и историко-культурного наследия»</t>
  </si>
  <si>
    <t>0330100000</t>
  </si>
  <si>
    <t>Основное мероприятие «Реализация единой государственной политики в сфере культуры и архивного дела»</t>
  </si>
  <si>
    <t>0330184100</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</si>
  <si>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ХМАО-Югры</t>
  </si>
  <si>
    <t>0700800000</t>
  </si>
  <si>
    <t>Основное мероприятие «Выплата пенсии за выслугу лет муниципальным служащим»</t>
  </si>
  <si>
    <t>0700871600</t>
  </si>
  <si>
    <t>Пенсионное обеспечение за выслугу лет</t>
  </si>
  <si>
    <t>310</t>
  </si>
  <si>
    <t>Публичные нормативные социальные выплаты гражданам</t>
  </si>
  <si>
    <t>Управление жилищно-коммунального хозяйства и строительства администрации Октябрьского района</t>
  </si>
  <si>
    <t>1100000000</t>
  </si>
  <si>
    <t>Муниципальная программа «Современная транспортная система в муниципальном образовании Октябрьский район»</t>
  </si>
  <si>
    <t>1120000000</t>
  </si>
  <si>
    <t>Подпрограмма «Воздушный  транспорт»</t>
  </si>
  <si>
    <t>1120100000</t>
  </si>
  <si>
    <t>Основное  мероприятие «Реализация  мероприятий  воздушного  транспорта»</t>
  </si>
  <si>
    <t>1120161400</t>
  </si>
  <si>
    <t>Субсидии на возмещение убытков предприятиям, осуществляющим перевозки пассажиров</t>
  </si>
  <si>
    <t>1140000000</t>
  </si>
  <si>
    <t xml:space="preserve">Подпрограмма « Автомобильный  транспорт» </t>
  </si>
  <si>
    <t>1140100000</t>
  </si>
  <si>
    <t>Основное  мероприятие «Реализация  мероприятий  автомобильного  транспорта»</t>
  </si>
  <si>
    <t>1140199990</t>
  </si>
  <si>
    <t>1110000000</t>
  </si>
  <si>
    <t xml:space="preserve">Подпрограмма «Дорожное хозяйство « </t>
  </si>
  <si>
    <t>1110100000</t>
  </si>
  <si>
    <t>Основное  мероприятие « Реализация  мероприятий в рамках дорожной  деятельности»</t>
  </si>
  <si>
    <t>1110199990</t>
  </si>
  <si>
    <t>1000000000</t>
  </si>
  <si>
    <t>Муниципальная программа «Развитие жилищно-коммунального хозяйства в муниципальном образовании Октябрьский район»</t>
  </si>
  <si>
    <t>1010000000</t>
  </si>
  <si>
    <t>Подпрограмма «Создание условий для обеспечения качественными коммунальными  услугами»</t>
  </si>
  <si>
    <t>1010200000</t>
  </si>
  <si>
    <t>Основное мероприятие «Реконструкция, расширение, модернизация, строительство коммунальных объектов»</t>
  </si>
  <si>
    <t>1010242110</t>
  </si>
  <si>
    <t>Расходы на реконструкцию, расширение, модернизацию, строительство  и разработку проектно-сметной документации коммунальных объектов</t>
  </si>
  <si>
    <t>101F500000</t>
  </si>
  <si>
    <t>Региональный проект «Чистая вода»</t>
  </si>
  <si>
    <t>101F582140</t>
  </si>
  <si>
    <t>Расходы на реализацию мероприятий по строительству и реконструкции (модернизации) объектов питьевого водоснабжения</t>
  </si>
  <si>
    <t>400</t>
  </si>
  <si>
    <t>Капитальные вложения в объекты государственной (муниципальной) собственности</t>
  </si>
  <si>
    <t>410</t>
  </si>
  <si>
    <t>Бюджетные инвестиции</t>
  </si>
  <si>
    <t>101F5S2140</t>
  </si>
  <si>
    <t>1020000000</t>
  </si>
  <si>
    <t>Подпрограмма « Обеспечение равных  прав потребителей на получение  энергетических  ресурсов»</t>
  </si>
  <si>
    <t>1020100000</t>
  </si>
  <si>
    <t>Основное мероприятие « Реализация мероприятий обеспечения равных прав потребителей на получение энергетических  ресурсов»</t>
  </si>
  <si>
    <t>1020161130</t>
  </si>
  <si>
    <t>Субсидии на погашение задолженности за потребленные топливно-энергетические ресурсы производителям товаров, услуг в сфере теплоснабжения, водоснабжения и водоотведения, оказывающим коммунальные услуги потребителям</t>
  </si>
  <si>
    <t>0140400000</t>
  </si>
  <si>
    <t>Основное мероприятие « Развитие материально- технической  базы образовательных организаций»</t>
  </si>
  <si>
    <t>0140499990</t>
  </si>
  <si>
    <t>014E100000</t>
  </si>
  <si>
    <t>Региональный проект «Современная школа»</t>
  </si>
  <si>
    <t>014E182860</t>
  </si>
  <si>
    <t>Расходы на создание новых мест в муниципальных общеобразовательных организациях</t>
  </si>
  <si>
    <t>014E1S2860</t>
  </si>
  <si>
    <t>Комитет по управлению муниципальными финансами администрации Октябрьского района</t>
  </si>
  <si>
    <t>1800189181</t>
  </si>
  <si>
    <t>Иные межбюджетные трансферты на проведение работ по технической паспортизации муниципального имущества</t>
  </si>
  <si>
    <t>500</t>
  </si>
  <si>
    <t>Межбюджетные трансферты</t>
  </si>
  <si>
    <t>540</t>
  </si>
  <si>
    <t>Иные межбюджетные трансферты</t>
  </si>
  <si>
    <t>1630000000</t>
  </si>
  <si>
    <t>Подпрограмма «Совершенствование межбюджетных отношений в Октябрьском районе»</t>
  </si>
  <si>
    <t>1630700000</t>
  </si>
  <si>
    <t>Основное мероприятие «Расходы на осуществление первичного воинского учета на территориях, где отсутствуют военные комиссариаты»</t>
  </si>
  <si>
    <t>1630751180</t>
  </si>
  <si>
    <t>Осуществление первичного воинского учета органами местного самоуправления поселений, муниципальных и городских округов</t>
  </si>
  <si>
    <t>530</t>
  </si>
  <si>
    <t>Субвенции</t>
  </si>
  <si>
    <t>1930189191</t>
  </si>
  <si>
    <t>Иные межбюджетные трансферты на реализацию мероприятий по содействию  трудоустройству  граждан</t>
  </si>
  <si>
    <t>1930200000</t>
  </si>
  <si>
    <t>Основное  мероприятие «Содействие занятости молодежи»</t>
  </si>
  <si>
    <t>1930285060</t>
  </si>
  <si>
    <t>Расходы на реализацию мероприятий по содействию трудоустройству граждан</t>
  </si>
  <si>
    <t>0500300000</t>
  </si>
  <si>
    <t>Основное мероприятие «Проведение ветеренарно-профилактических,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</si>
  <si>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0500389051</t>
  </si>
  <si>
    <t>Расходы на организацию мероприятий при осуществлении деятельности по обращению с животными без владельцев (бюджет района)</t>
  </si>
  <si>
    <t>1800200000</t>
  </si>
  <si>
    <t>Основное  мероприятие «Управление и распоряжение земельными ресурсами»</t>
  </si>
  <si>
    <t>1800289182</t>
  </si>
  <si>
    <t>Иные межбюджетные трансферты на межевание земельных участков</t>
  </si>
  <si>
    <t>0320389031</t>
  </si>
  <si>
    <t>Расходы на проведение организационных и культурно-просветительных мероприятий с ветеранами Октябрьского района</t>
  </si>
  <si>
    <t>1620000000</t>
  </si>
  <si>
    <t xml:space="preserve">Подпрограмма « Управление муниципальным долгом Октябрьского  района» </t>
  </si>
  <si>
    <t>1620100000</t>
  </si>
  <si>
    <t>Основное мероприятие «Обслуживание муниципального долга Октябрьского района»</t>
  </si>
  <si>
    <t>1620120170</t>
  </si>
  <si>
    <t>Обслуживание муниципального долга</t>
  </si>
  <si>
    <t>700</t>
  </si>
  <si>
    <t>Обслуживание государственного (муниципального) долга</t>
  </si>
  <si>
    <t>730</t>
  </si>
  <si>
    <t>1630100000</t>
  </si>
  <si>
    <t>Основное мероприятие «Расчет и распределение дотации на выравнивание уровня бюджетной обеспеченности бюджетов поселений Октябрьского района»</t>
  </si>
  <si>
    <t>1630186010</t>
  </si>
  <si>
    <t>Дотации на выравнивание уровня бюджетной обеспеченности бюджетов поселений, находящихся на территории Октябрьского района</t>
  </si>
  <si>
    <t>510</t>
  </si>
  <si>
    <t>Дотации</t>
  </si>
  <si>
    <t>1630200000</t>
  </si>
  <si>
    <t>Основное мероприятие «Расчет и предоставление бюджетам поселений Октябрьского района иных межбюджетных трансфертов на обеспечение сбалансированности бюджетов поселений»</t>
  </si>
  <si>
    <t>1630286020</t>
  </si>
  <si>
    <t>Поддержка по обеспечению сбалансированности бюджетов</t>
  </si>
  <si>
    <t>Комитет по управлению муниципальной собственностью администрации Октябрьского района</t>
  </si>
  <si>
    <t>1800299990</t>
  </si>
  <si>
    <t>0900000000</t>
  </si>
  <si>
    <t>Муниципальная программа «Развитие жилищной сферы в муниципальном образовании Октябрьский район»</t>
  </si>
  <si>
    <t>0910000000</t>
  </si>
  <si>
    <t>Подпрограмма «Содействие развитию жилищного строительства»</t>
  </si>
  <si>
    <t>0910100000</t>
  </si>
  <si>
    <t>Основное  мероприятие «Приобретение жилых  помещений в целях предоставления  гражданам , формирование муниципального маневренного  жилищного фонда»</t>
  </si>
  <si>
    <t>0910182901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</si>
  <si>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</si>
  <si>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0910199990</t>
  </si>
  <si>
    <t>09101S2901</t>
  </si>
  <si>
    <t>1700200000</t>
  </si>
  <si>
    <t>Основное  мероприятие «Осуществление муниципальных закупок на опубликование  муниципальных правовых актов органов местного самоуправления и информации о деятельности органов местного самоуправления»</t>
  </si>
  <si>
    <t>1700202400</t>
  </si>
  <si>
    <t>244</t>
  </si>
  <si>
    <t>Приложение  № 4</t>
  </si>
  <si>
    <t xml:space="preserve">Отчет об исполнении бюджета муниципального образования Октябрьский район за I квартал 2023 года по расходам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t>
  </si>
  <si>
    <t>ВР1</t>
  </si>
  <si>
    <t>Код</t>
  </si>
  <si>
    <t>целевой статьи</t>
  </si>
  <si>
    <t>вид расходов</t>
  </si>
  <si>
    <t>КОСГУ</t>
  </si>
  <si>
    <t>0000000100</t>
  </si>
  <si>
    <t>0000000110</t>
  </si>
  <si>
    <t>0000000200</t>
  </si>
  <si>
    <t>0000000240</t>
  </si>
  <si>
    <t>0000000300</t>
  </si>
  <si>
    <t>0000000350</t>
  </si>
  <si>
    <t>0000000600</t>
  </si>
  <si>
    <t>0000000610</t>
  </si>
  <si>
    <t>0000000620</t>
  </si>
  <si>
    <t>0000000630</t>
  </si>
  <si>
    <t>0110482050</t>
  </si>
  <si>
    <t>Расходы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</si>
  <si>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0110484080</t>
  </si>
  <si>
    <t>Расходы на организацию и обеспечение отдыха и оздоровления детей, в том числе в этнической среде</t>
  </si>
  <si>
    <t>0000000120</t>
  </si>
  <si>
    <t>01104S2050</t>
  </si>
  <si>
    <t>Основное  мероприятие «Развитие системы оценки качества образования, проведение государственной итоговой аттестации, единого государственного экзамена обучающихся »</t>
  </si>
  <si>
    <t>0120200000</t>
  </si>
  <si>
    <t>Основное мероприятие «Повышение информационной открытости и прозрачности системы образования»</t>
  </si>
  <si>
    <t>0120220600</t>
  </si>
  <si>
    <t>0000000320</t>
  </si>
  <si>
    <t>0000000400</t>
  </si>
  <si>
    <t>0000000410</t>
  </si>
  <si>
    <t>Подпрограмма «Содействие развитие традиционной хозяйственной деятельности коренных малочисленных народов Севера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 »</t>
  </si>
  <si>
    <t>0310182520</t>
  </si>
  <si>
    <t>Расходы на развитие сферы культуры в муниципальных образованиях Ханты-Мансийского автономного округа</t>
  </si>
  <si>
    <t>0000000500</t>
  </si>
  <si>
    <t>0000000520</t>
  </si>
  <si>
    <t>Субсидии</t>
  </si>
  <si>
    <t>520</t>
  </si>
  <si>
    <t>03101L5190</t>
  </si>
  <si>
    <t>Государственная поддержка отрасли культуры</t>
  </si>
  <si>
    <t>03101S2520</t>
  </si>
  <si>
    <t>Расходы на развитие сферы культуры в муниципальных образованиях Ханты-мансийского автономного округа</t>
  </si>
  <si>
    <t>0310300000</t>
  </si>
  <si>
    <t>Основное мероприятие «Сохранение, популяризация и государственная охрана объектов культурного наследия»</t>
  </si>
  <si>
    <t>0310342130</t>
  </si>
  <si>
    <t>Строительство, реконструкция и разработка проектно-сметной документации объектов муниципальной собственности</t>
  </si>
  <si>
    <t>0320320900</t>
  </si>
  <si>
    <t>0000000540</t>
  </si>
  <si>
    <t>0330120700</t>
  </si>
  <si>
    <t>0340200000</t>
  </si>
  <si>
    <t>Основное  мероприятие «Разработка, изготовление и распространение информационно-рекламных материалов о туристских ресурсах Октябрьского района»</t>
  </si>
  <si>
    <t>0340220700</t>
  </si>
  <si>
    <t>0410161600</t>
  </si>
  <si>
    <t>0410182130</t>
  </si>
  <si>
    <t>Расходы на софинансирование расходов муниципальных образований по развитию сети спортивных объектов шаговой доступности</t>
  </si>
  <si>
    <t>04101S2130</t>
  </si>
  <si>
    <t>041P500000</t>
  </si>
  <si>
    <t>Региональный проект «Спорт - норма жизни»</t>
  </si>
  <si>
    <t>041P550810</t>
  </si>
  <si>
    <t>Государственная поддержка спортивных организаций, входящих в систему спортивной подготовки</t>
  </si>
  <si>
    <t>Подпрограмма«Развитие  спорта высших  достижений и системы  подготовки  спортивного резерва»</t>
  </si>
  <si>
    <t>0420142110</t>
  </si>
  <si>
    <t>Закрыли</t>
  </si>
  <si>
    <t>0420282110</t>
  </si>
  <si>
    <t>Расходы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</si>
  <si>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04202S2110</t>
  </si>
  <si>
    <t>Муниципальная  программа« Развитие агропромышленного  комплекса в муниципальном  образовании  Октябрьский  район»</t>
  </si>
  <si>
    <t>0500100000</t>
  </si>
  <si>
    <t>Основное  мероприятие  «Реализация мероприятий по развитию агропромышленного  комплекса Октябрьского района»</t>
  </si>
  <si>
    <t>0500161300</t>
  </si>
  <si>
    <t>Субсидии в части затрат по развитию агропромышленного комплекса</t>
  </si>
  <si>
    <t>0000000800</t>
  </si>
  <si>
    <t>0000000810</t>
  </si>
  <si>
    <t>0500199990</t>
  </si>
  <si>
    <t>0500342130</t>
  </si>
  <si>
    <t>0500384200</t>
  </si>
  <si>
    <t>Расходы на организацию мероприятий при осуществлении деятельности по обращению с животными без владельцев</t>
  </si>
  <si>
    <t>0000000530</t>
  </si>
  <si>
    <t>0500400000</t>
  </si>
  <si>
    <t>Основное мероприятие «Улучшение жилищных условий граждан, проживающих на сельских территориях»</t>
  </si>
  <si>
    <t>05004L5760</t>
  </si>
  <si>
    <t>Расходы на обеспечение комплексного развития сельских территорий</t>
  </si>
  <si>
    <t>0600289061</t>
  </si>
  <si>
    <t>Расходы на создание площадок временного накопления твердых коммунальных отходов</t>
  </si>
  <si>
    <t>0600298020</t>
  </si>
  <si>
    <t>Расходы на создание в соответствии с концессионными соглашениями объектов обращения с отходами, за счет бюджетных кредитов на реализацию инфраструктурных проектов</t>
  </si>
  <si>
    <t>0600299990</t>
  </si>
  <si>
    <t>06002S2850</t>
  </si>
  <si>
    <t>Расходы на создание в соответствии с концессионными соглашениями объектов обращения с отходами</t>
  </si>
  <si>
    <t>06002S8020</t>
  </si>
  <si>
    <t>Расходы на создание в соответствии с концессионными соглашениями объектов обращения с отходами в целях реализации инфраструктурных проектов за счет средств Ханты-Мансийского автономного округа-Югры</t>
  </si>
  <si>
    <t>06002К8020</t>
  </si>
  <si>
    <t>Основное  мероприятие« Организация повышения  профессионального  уровня работников органов местного самоуправления Октябрьского района»</t>
  </si>
  <si>
    <t>0000000850</t>
  </si>
  <si>
    <t>0000000360</t>
  </si>
  <si>
    <t>0000000830</t>
  </si>
  <si>
    <t>0000000310</t>
  </si>
  <si>
    <t>0800000000</t>
  </si>
  <si>
    <t>Муниципальная программа «Развитие малого и среднего предпринимательства в муниципальном образовании Октябрьский район»</t>
  </si>
  <si>
    <t>0810000000</t>
  </si>
  <si>
    <t>Подпрограмма «Развитие малого и среднего предпринимательства»</t>
  </si>
  <si>
    <t>0810100000</t>
  </si>
  <si>
    <t>Основное мероприятие «Создание условий для развития субъектов малого и среднего предпринимательства»</t>
  </si>
  <si>
    <t>0810161200</t>
  </si>
  <si>
    <t>Субсидии по развитию малого и среднего предпринимательства</t>
  </si>
  <si>
    <t>0810199990</t>
  </si>
  <si>
    <t>0820000000</t>
  </si>
  <si>
    <t>Подпрограмма «Финансовая поддержка субъектов малого и среднего предпринимательства»</t>
  </si>
  <si>
    <t>0820100000</t>
  </si>
  <si>
    <t>Основное  мероприятие «Финансовая  поддержка  субъектов  малого  и среднего  предпринимательства »</t>
  </si>
  <si>
    <t>0820161200</t>
  </si>
  <si>
    <t>082I400000</t>
  </si>
  <si>
    <t>Региональный проект «Создание условий для легкого старта и комфортного ведения бизнеса»</t>
  </si>
  <si>
    <t>082I482330</t>
  </si>
  <si>
    <t>Расходы на финансовую поддержку субъектов малого и среднего предпринимательства, впервые зарегистрированных и действующих менее одного года, на развитие социального предпринимательства</t>
  </si>
  <si>
    <t>082I4S2330</t>
  </si>
  <si>
    <t>082I500000</t>
  </si>
  <si>
    <t>Региональный проект «Акселерация субъектов малого и среднего предпринимательства»</t>
  </si>
  <si>
    <t>082I582380</t>
  </si>
  <si>
    <t>Расходы на финансовую поддержку субъектам малого и среднего предпринимательства</t>
  </si>
  <si>
    <t>082I5S2380</t>
  </si>
  <si>
    <t>0920000000</t>
  </si>
  <si>
    <t>Подпрограмма «Обеспечение мерами государственной поддержки по улучшению жилищных условий  отдельных  категорий  граждан, проживающих  на территории Октябрьского  района»</t>
  </si>
  <si>
    <t>0920200000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</si>
  <si>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на территории Октябрьского района»</t>
  </si>
  <si>
    <t>0920251350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</si>
  <si>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t>
  </si>
  <si>
    <t>0920400000</t>
  </si>
  <si>
    <t>Основное  мероприятие «Осуществление отдельных государственных полномочий, указанных в пунктах 3.1, 3.2 статьи 2 Закона ХМАО-Югры от 31.03.2009 № 36-оз в рамках подпрограммы «Обеспечение мерами государственной поддержки по улучшению жилищных условий отдельных категорий граждан»</t>
  </si>
  <si>
    <t>0920484220</t>
  </si>
  <si>
    <t>Расходы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</si>
  <si>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0920500000</t>
  </si>
  <si>
    <t>Основное мероприятие  «Переселение граждан из жилых помещений, не отвечающих требованиям в связи превышением предельно допустимой концентрации фенола и формальдегида»</t>
  </si>
  <si>
    <t>09205L1780</t>
  </si>
  <si>
    <t>Переселение граждан из не предназначенных для проживания строений, созданных в период промышленного освоения Сибири и Дальнего Востока</t>
  </si>
  <si>
    <t>Муниципальная программа  «Развитие жилищно-коммунального хозяйства в муниципальном образовании Октябрьский район»</t>
  </si>
  <si>
    <t>1010100000</t>
  </si>
  <si>
    <t>Основное  мероприятие « Реализация полномочий в сфере жилищно-коммунального комплекса»</t>
  </si>
  <si>
    <t>1010109605</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</si>
  <si>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</si>
  <si>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1010120030</t>
  </si>
  <si>
    <t>Формирование резервов материальных ресурсов (запасов) для предупреждения, ликвидации чрезвычайных ситуаций</t>
  </si>
  <si>
    <t>1010189101</t>
  </si>
  <si>
    <t>Иные межбюджетные трансферты на формирование резервов материальных ресурсов (запасов) для предупреждения, ликвидации чрезвычайных ситуаций</t>
  </si>
  <si>
    <t>1010199990</t>
  </si>
  <si>
    <t xml:space="preserve">Реализация мероприятий </t>
  </si>
  <si>
    <t>10101S9605</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</si>
  <si>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</si>
  <si>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Основное мероприятие« Реализация мероприятий обеспечения равных прав потребителей на получение энергетических  ресурсов»</t>
  </si>
  <si>
    <t>1020161110</t>
  </si>
  <si>
    <t>Субсидии на компенсацию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</si>
  <si>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1020161120</t>
  </si>
  <si>
    <t>Субсидии на компенсацию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</si>
  <si>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1020161140</t>
  </si>
  <si>
    <t>Субсидии на финансовое возмещение фактических затрат, связанных с оказанием коммунальных услуг, не вошедших в экономически обоснованный тариф, установленный Региональной службой по тарифам Ханты-Мансийского автономного округа-Югры</t>
  </si>
  <si>
    <t>1020161150</t>
  </si>
  <si>
    <t>Субсидии, предоставляемые юридическим лицам по иным основаниям</t>
  </si>
  <si>
    <t>1020184340</t>
  </si>
  <si>
    <t>Расходы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</si>
  <si>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1030000000</t>
  </si>
  <si>
    <t>Подпрограмма «Эффективное управление объектами жилищного хозяйства, муниципальной собственности»</t>
  </si>
  <si>
    <t>1030100000</t>
  </si>
  <si>
    <t>Основное мероприятие «Повышение эффективности управления и содержания муниципального жилищного фонда»</t>
  </si>
  <si>
    <t>1030142120</t>
  </si>
  <si>
    <t>Расходы на капитальный ремонт муниципального жилищного фонда</t>
  </si>
  <si>
    <t>1030189102</t>
  </si>
  <si>
    <t>Иные межбюджетные трансферты на капитальный ремонт жилого фонда</t>
  </si>
  <si>
    <t>1030200000</t>
  </si>
  <si>
    <t>Основное мероприятие «Признание объектов недвижимости аварийными и проведение мероприятий по их сносу»</t>
  </si>
  <si>
    <t>1030289107</t>
  </si>
  <si>
    <t>Иные межбюджетные трансферты на обследование технического состояния объектов с целью признания их аварийным</t>
  </si>
  <si>
    <t>1030289108</t>
  </si>
  <si>
    <t>Иные межбюджетные трансферты на снос объектов признанных аварийными</t>
  </si>
  <si>
    <t>1030299108</t>
  </si>
  <si>
    <t>Расходы на снос объектов признанных аварийными</t>
  </si>
  <si>
    <t>Подпрограмма «Дорожное хозяйство »</t>
  </si>
  <si>
    <t>1110189111</t>
  </si>
  <si>
    <t>Иные межбюджетные трансферты на  капитальный ремонт и ремонт автомобильных  дорог  общего пользования местного значения</t>
  </si>
  <si>
    <t>1130000000</t>
  </si>
  <si>
    <t>Подпрограмма «Речной транспорт»</t>
  </si>
  <si>
    <t>1130100000</t>
  </si>
  <si>
    <t>Основное  мероприятие «Реализация  мероприятий  речного  транспорта»</t>
  </si>
  <si>
    <t>1130161400</t>
  </si>
  <si>
    <t>Подпрограмма « Автомобильный  транспорт»</t>
  </si>
  <si>
    <t>Подпрограмма« Профилактика  правонарушений в сфере общественного  порядка»</t>
  </si>
  <si>
    <t>Основное  мероприятие« Мероприятия направленные на профилактику правонарушений в сфере общественного  порядка»</t>
  </si>
  <si>
    <t>1210120050</t>
  </si>
  <si>
    <t>Мероприятия по профилактике правонарушений в сфере общественного порядка</t>
  </si>
  <si>
    <t>1210151200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</si>
  <si>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</si>
  <si>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1210182300</t>
  </si>
  <si>
    <t>Расходы на создание условий для деятельности  народных дружин</t>
  </si>
  <si>
    <t>Расходы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</si>
  <si>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1300000000</t>
  </si>
  <si>
    <t>Муниципальная  программа « Пространственное развитие и формирование комфортной городской среды в муниципальном образовании Октябрьский район»</t>
  </si>
  <si>
    <t>1310000000</t>
  </si>
  <si>
    <t>Подпрограмма «Градостроительное обеспечение и комплексное развитие территории Октябрьского района»</t>
  </si>
  <si>
    <t>1310082911</t>
  </si>
  <si>
    <t>Расходы для реализации полномочий в области градостроительной деятельности</t>
  </si>
  <si>
    <t>13100S2911</t>
  </si>
  <si>
    <t>1320000000</t>
  </si>
  <si>
    <t>Подпрограмма «Формирование комфортной городской среды»</t>
  </si>
  <si>
    <t>1320100000</t>
  </si>
  <si>
    <t>Основное мероприятие «Реализация мероприятий по благоустройству»</t>
  </si>
  <si>
    <t>1320189130</t>
  </si>
  <si>
    <t>Иные межбюджетные трансферты на обработку контейнерных площадок и контейнеров</t>
  </si>
  <si>
    <t>132F200000</t>
  </si>
  <si>
    <t>Региональный проект «Формирование комфортной городской среды»</t>
  </si>
  <si>
    <t>132F255550</t>
  </si>
  <si>
    <t>Реализация программ формирования современной городской среды</t>
  </si>
  <si>
    <t>Муниципальная программа «Безопасность жизнедеятельности в муниципальном образовании Октябрьский район»</t>
  </si>
  <si>
    <t>1410120510</t>
  </si>
  <si>
    <t>Содержание противопаводковой дамбы обвалования</t>
  </si>
  <si>
    <t>1410189141</t>
  </si>
  <si>
    <t>Иные межбюджетные трансферты на содержание резервов материальных ресурсов (запасов) для предупреждения, ликвидации чрезвычайных  ситуаций в целях гражданской обороны</t>
  </si>
  <si>
    <t>1420000000</t>
  </si>
  <si>
    <t>Подпрограмма «Укрепление пожарной безопасности»</t>
  </si>
  <si>
    <t>1420100000</t>
  </si>
  <si>
    <t>Основное мероприятие «Обеспечение пожарной безопасности в Октябрьском районе»</t>
  </si>
  <si>
    <t>1420120500</t>
  </si>
  <si>
    <t>1420200000</t>
  </si>
  <si>
    <t>Основное мероприятие «Строительство, ремонт и содержание источников наружного противопожарного водоснабжения»</t>
  </si>
  <si>
    <t>1420220512</t>
  </si>
  <si>
    <t>Строительство источников наружного противопожарного водоснабжения</t>
  </si>
  <si>
    <t>1420220513</t>
  </si>
  <si>
    <t>Содержание противопожарных резервуаров</t>
  </si>
  <si>
    <t>1500000000</t>
  </si>
  <si>
    <t>Муниципальная программа « Осуществление поселком городского  типа Октябрьское функций  административного центра  муниципального  образования Октябрьский  район»</t>
  </si>
  <si>
    <t>1500100000</t>
  </si>
  <si>
    <t>Основное  мероприятие «Обеспечение и организация мероприятий по благоустройству улиц, тротуаров, сохранение объектов внешнего благоустройства (зеленое хозяйство), содержание, ремонт объектов уличного освещения»</t>
  </si>
  <si>
    <t>1500189151</t>
  </si>
  <si>
    <t>Иные межбюджетные трансферты на обеспечение и организация мероприятий по благоустройству</t>
  </si>
  <si>
    <t>1500200000</t>
  </si>
  <si>
    <t>Основное  мероприятие «Обеспечение дополнительных мер безопасности на автомобильных дорогах административного центра»</t>
  </si>
  <si>
    <t>1500289152</t>
  </si>
  <si>
    <t>Муниципальная  программа« Управление  муниципальными финансами в  муниципальном образовании Октябрьский район»</t>
  </si>
  <si>
    <t>1610300000</t>
  </si>
  <si>
    <t>Основное  мероприятие «Управление резервными средствами бюджета муниципального образования Октябрьский район»</t>
  </si>
  <si>
    <t>1610320210</t>
  </si>
  <si>
    <t>Резервный фонд администрации Октябрьского района</t>
  </si>
  <si>
    <t>0000000870</t>
  </si>
  <si>
    <t>Резервные средства</t>
  </si>
  <si>
    <t>870</t>
  </si>
  <si>
    <t>Подпрограмма « Управление муниципальным долгом Октябрьского  района»</t>
  </si>
  <si>
    <t>0000000700</t>
  </si>
  <si>
    <t>0000000730</t>
  </si>
  <si>
    <t>0000000510</t>
  </si>
  <si>
    <t>1630500000</t>
  </si>
  <si>
    <t>Основное мероприятие «Повышение эффективности деятельности органов местного самоуправления городских и сельских поселений, входящих в состав Октябрьского района»</t>
  </si>
  <si>
    <t>1630589020</t>
  </si>
  <si>
    <t>Расходы на поощрения достигнутых наилучших значений показателей в своей деятельности органов местного самоуправления</t>
  </si>
  <si>
    <t>1630600000</t>
  </si>
  <si>
    <t>Основное мероприятие «Расходы на повышение качества управления муниципальными финансами в органах местного самоуправления городских и сельских поселений, входящих в состав Октябрьского района»</t>
  </si>
  <si>
    <t>1630689030</t>
  </si>
  <si>
    <t>Расходы на стимулирование роста налоговых и неналоговых доходов и качества планирования доходов</t>
  </si>
  <si>
    <t>1700500000</t>
  </si>
  <si>
    <t>Основное  мероприятие «Развитие электронного правительства, формирование и сопровождение информационных ресурсов и систем, обеспечение доступа к ним»</t>
  </si>
  <si>
    <t>1700502400</t>
  </si>
  <si>
    <t>Прочие мероприятия органов местного самоуправления</t>
  </si>
  <si>
    <t>1800300000</t>
  </si>
  <si>
    <t>Основное  мероприятие «Организация  страховой  защиты имущества муниципального  образования  Октябрьский   район»</t>
  </si>
  <si>
    <t>1800399990</t>
  </si>
  <si>
    <t>Основное  мероприятие « Организация  материально- технического  обеспечения деятельности органов  местного  самоуправления»</t>
  </si>
  <si>
    <t>1800500000</t>
  </si>
  <si>
    <t>Основное мероприятие «Укрепление материально-технической базы объектов муниципальной собственности»</t>
  </si>
  <si>
    <t>1800599990</t>
  </si>
  <si>
    <t>1800600000</t>
  </si>
  <si>
    <t>Основное  мероприятие «Расходы на организацию осуществления мероприятий по проведению дезинсекции и дератизации в Ханты-Мансийском автономном округе - Югре»</t>
  </si>
  <si>
    <t>1800684280</t>
  </si>
  <si>
    <t>Расходы на организацию осуществления мероприятий по проведению дезинсекции и дератизации в Ханты-Мансийском автономном округе – Югре</t>
  </si>
  <si>
    <t>Подпрограмма« Улучшение условий и охраны  труда»</t>
  </si>
  <si>
    <t>1910199990</t>
  </si>
  <si>
    <t>1940000000</t>
  </si>
  <si>
    <t>Подпрограмма «Содействие трудоустройству лиц с инвалидностью»</t>
  </si>
  <si>
    <t>1940100000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</si>
  <si>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</si>
  <si>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1940185060</t>
  </si>
  <si>
    <t>1940200000</t>
  </si>
  <si>
    <t>Основное мероприятие «Привлечение работодателей к трудоустройству инвалидов»</t>
  </si>
  <si>
    <t>1940285060</t>
  </si>
  <si>
    <t>2000161600</t>
  </si>
  <si>
    <t>2000189201</t>
  </si>
  <si>
    <t>Иные межбюджетные трансферты на содействие этнокультурному многообразию народов России</t>
  </si>
  <si>
    <t>2000189202</t>
  </si>
  <si>
    <t>Иные межбюджетные трансферты на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t>
  </si>
  <si>
    <t>2000189203</t>
  </si>
  <si>
    <t>Иные межбюджетные трансферты на просветительские мероприятия, направленные на популяризацию и поддержку родных языков народов России, проживающих в муниципальном образовании</t>
  </si>
  <si>
    <t>2100000000</t>
  </si>
  <si>
    <t>Муниципальная программа «Профилактика терроризма в муниципальном образовании Октябрьский район»</t>
  </si>
  <si>
    <t>2100100000</t>
  </si>
  <si>
    <t>Основное мероприятие «Мероприятия направленные на повышение эффективности профилактической работы с лицами, подверженными воздействию идеологии терроризма, а так же совершенствование мер информационно - пропагандистского характера и защиты информационного пространства от идеологии терроризма»</t>
  </si>
  <si>
    <t>2100120900</t>
  </si>
  <si>
    <t>2100200000</t>
  </si>
  <si>
    <t>Основное мероприятие «Мероприятия, направленные на создание условий для антитеррористической безопасности мест массового пребывания людей, а также совершенствование антитеррористической защищенности объектов, находящихся в ведении муниципального образования»</t>
  </si>
  <si>
    <t>2100220900</t>
  </si>
  <si>
    <t>2200100000</t>
  </si>
  <si>
    <t>Основное мероприятие «Муниципальная поддержка проектов социально ориентированных некоммерческих организаций, направленных на развитие гражданского общества»</t>
  </si>
  <si>
    <t>2200161600</t>
  </si>
  <si>
    <t>2200220900</t>
  </si>
  <si>
    <t>2200300000</t>
  </si>
  <si>
    <t>Основное мероприятие «Расходы на конкурсный отбор инициативных проектов»</t>
  </si>
  <si>
    <t>2200389010</t>
  </si>
  <si>
    <t>Расходы на конкурсный отбор проектов инициативного бюджетирования</t>
  </si>
  <si>
    <t>612</t>
  </si>
  <si>
    <t>Приложение № 5</t>
  </si>
  <si>
    <t>Отчет об исполнении бюджета муниципального образования Октябрьский район за I квартал 2023 года по источникам внутреннего финансирования дефицита  бюджета по кодам классификации источников финансирования дефицитов бюджетов</t>
  </si>
  <si>
    <t xml:space="preserve"> </t>
  </si>
  <si>
    <t>Код источника финансирования по КИВФ, КИВнФ</t>
  </si>
  <si>
    <t>Сумма (тыс.руб)</t>
  </si>
  <si>
    <t>2</t>
  </si>
  <si>
    <t>000 01 00 00 00 00 0000 000</t>
  </si>
  <si>
    <t>ИСТОЧНИКИ ВНУТРЕННЕГО ФИНАНСИРОВАНИЯ ДЕФИЦИТОВ  БЮДЖЕТОВ</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</si>
  <si>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</si>
  <si>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</si>
  <si>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</si>
  <si>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в валюте Российской Федерации</t>
  </si>
  <si>
    <t>000 01 02 00 00 05 0000 710</t>
  </si>
  <si>
    <t>Получение кредитов от кредитных организаций бюджетами муниципальных районов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</si>
  <si>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</si>
  <si>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</si>
  <si>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000 01 02 00 00 05 0000 810</t>
  </si>
  <si>
    <t>Погашение бюджетами муниципальных районов кредитов от кредитных организаций в валюте Российской Федерации</t>
  </si>
  <si>
    <t>000 01 03 00 00 00 0000 000</t>
  </si>
  <si>
    <t>Бюджетные кредиты из других бюджетов бюджетной системы Российской Федерации</t>
  </si>
  <si>
    <t>000 01 03 01 00 00 0000 700</t>
  </si>
  <si>
    <t>Привлечение бюджетных кредитов из других бюджетов бюджетной системы Российской Федерации в валюте Российской Федерации</t>
  </si>
  <si>
    <t>000 01 03 01 00 00 0000 800</t>
  </si>
  <si>
    <t>Погашение бюджетных кредитов, полученных из других бюджетов бюджетной системы Российской Федерации в валюте Российской Федерации</t>
  </si>
  <si>
    <t>000 01 03 01 00 05 0000 710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</si>
  <si>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</si>
  <si>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</si>
  <si>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</si>
  <si>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</si>
  <si>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</si>
  <si>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000 01 05 02 01 05 0000 510</t>
  </si>
  <si>
    <t>Увеличение прочих остатков денежных средств бюджетов муниципальных районов</t>
  </si>
  <si>
    <t>000 01 05 02 01 05 0000 610</t>
  </si>
  <si>
    <t>Уменьшение прочих остатков денежных средств бюджетов муниципальных районов</t>
  </si>
  <si>
    <t>000 01 06 00 00 00 0000 000</t>
  </si>
  <si>
    <t>Иные источники внутреннего финансирования дефицитов бюджетов</t>
  </si>
  <si>
    <t>000 01 06 05 00 00 0000 600</t>
  </si>
  <si>
    <t>Возврат бюджетных кредитов, предоставленных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</si>
  <si>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</si>
  <si>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</si>
  <si>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</si>
  <si>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</si>
  <si>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000 01 06 05 00 00 0000 500</t>
  </si>
  <si>
    <t xml:space="preserve">Предоставление бюджетных кредитов внутри страны в валюте Российской Федерации
</t>
  </si>
  <si>
    <t>000 01 06 05 01 05 0000 540</t>
  </si>
  <si>
    <t>Предоставление бюджетных кредитов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</si>
  <si>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</si>
  <si>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</si>
  <si>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от  «30» мая 2023 года № 837</t>
  </si>
  <si>
    <t>от «30» мая 2023 года № 837</t>
  </si>
  <si>
    <t xml:space="preserve"> от  «30» мая 2023 года №837</t>
  </si>
</sst>
</file>

<file path=xl/styles.xml><?xml version="1.0" encoding="utf-8"?>
<styleSheet xmlns="http://schemas.openxmlformats.org/spreadsheetml/2006/main">
  <numFmts count="9">
    <numFmt numFmtId="164" formatCode="#,##0.00;[Red]\-#,##0.00;0.00"/>
    <numFmt numFmtId="165" formatCode="#,##0.0;[Red]\-#,##0.0;0.0"/>
    <numFmt numFmtId="166" formatCode="000"/>
    <numFmt numFmtId="167" formatCode="00"/>
    <numFmt numFmtId="168" formatCode="#,##0.0_ ;[Red]\-#,##0.0\ "/>
    <numFmt numFmtId="169" formatCode="#,##0.0"/>
    <numFmt numFmtId="170" formatCode="0000000000"/>
    <numFmt numFmtId="171" formatCode="_-* #,##0.00_р_._-;\-* #,##0.00_р_._-;_-* &quot;-&quot;??_р_._-;_-@_-"/>
    <numFmt numFmtId="172" formatCode="#,##0.0_ ;\-#,##0.0\ "/>
  </numFmts>
  <fonts count="23">
    <font>
      <sz val="10"/>
      <name val="Arial"/>
      <charset val="204"/>
    </font>
    <font>
      <sz val="11"/>
      <color theme="1"/>
      <name val="Calibri"/>
      <family val="2"/>
      <charset val="204"/>
      <scheme val="minor"/>
    </font>
    <font>
      <b/>
      <sz val="8"/>
      <name val="Arial"/>
      <charset val="204"/>
    </font>
    <font>
      <sz val="8"/>
      <name val="Arial"/>
      <charset val="204"/>
    </font>
    <font>
      <b/>
      <sz val="10"/>
      <name val="Arial"/>
      <charset val="204"/>
    </font>
    <font>
      <b/>
      <sz val="8"/>
      <name val="Arial"/>
      <family val="2"/>
      <charset val="204"/>
    </font>
    <font>
      <b/>
      <sz val="10"/>
      <name val="Arial"/>
      <family val="2"/>
      <charset val="204"/>
    </font>
    <font>
      <sz val="10"/>
      <name val="Arial"/>
      <family val="2"/>
      <charset val="204"/>
    </font>
    <font>
      <sz val="10"/>
      <name val="Arial Cyr"/>
      <charset val="204"/>
    </font>
    <font>
      <sz val="10"/>
      <name val="Times New Roman"/>
      <family val="1"/>
      <charset val="204"/>
    </font>
    <font>
      <b/>
      <sz val="14"/>
      <name val="Times New Roman"/>
      <family val="1"/>
      <charset val="204"/>
    </font>
    <font>
      <b/>
      <sz val="10"/>
      <name val="Times New Roman"/>
      <family val="1"/>
      <charset val="204"/>
    </font>
    <font>
      <b/>
      <i/>
      <sz val="10"/>
      <name val="Times New Roman"/>
      <family val="1"/>
      <charset val="204"/>
    </font>
    <font>
      <i/>
      <sz val="10"/>
      <name val="Times New Roman"/>
      <family val="1"/>
      <charset val="204"/>
    </font>
    <font>
      <sz val="8"/>
      <name val="Times New Roman"/>
      <family val="1"/>
      <charset val="204"/>
    </font>
    <font>
      <b/>
      <sz val="8"/>
      <name val="Times New Roman"/>
      <family val="1"/>
      <charset val="204"/>
    </font>
    <font>
      <sz val="7"/>
      <name val="Arial"/>
      <charset val="204"/>
    </font>
    <font>
      <sz val="11"/>
      <name val="Times New Roman"/>
      <family val="1"/>
      <charset val="204"/>
    </font>
    <font>
      <sz val="11"/>
      <name val="Times New Roman Cyr"/>
      <family val="1"/>
      <charset val="204"/>
    </font>
    <font>
      <sz val="11"/>
      <color theme="1"/>
      <name val="Times New Roman"/>
      <family val="1"/>
      <charset val="204"/>
    </font>
    <font>
      <b/>
      <sz val="12"/>
      <name val="Times New Roman"/>
      <family val="1"/>
      <charset val="204"/>
    </font>
    <font>
      <sz val="11"/>
      <name val="Arial Cyr"/>
      <charset val="204"/>
    </font>
    <font>
      <sz val="11"/>
      <color indexed="8"/>
      <name val="Times New Roman"/>
      <family val="1"/>
      <charset val="204"/>
    </font>
  </fonts>
  <fills count="12">
    <fill>
      <patternFill patternType="none"/>
    </fill>
    <fill>
      <patternFill patternType="gray125"/>
    </fill>
    <fill>
      <patternFill patternType="solid">
        <fgColor indexed="9"/>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4" tint="0.59999389629810485"/>
        <bgColor indexed="64"/>
      </patternFill>
    </fill>
  </fills>
  <borders count="43">
    <border>
      <left/>
      <right/>
      <top/>
      <bottom/>
      <diagonal/>
    </border>
    <border>
      <left/>
      <right/>
      <top style="medium">
        <color indexed="64"/>
      </top>
      <bottom/>
      <diagonal/>
    </border>
    <border>
      <left style="medium">
        <color indexed="64"/>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style="medium">
        <color indexed="64"/>
      </right>
      <top style="medium">
        <color indexed="64"/>
      </top>
      <bottom/>
      <diagonal/>
    </border>
    <border>
      <left style="thin">
        <color indexed="64"/>
      </left>
      <right/>
      <top/>
      <bottom/>
      <diagonal/>
    </border>
  </borders>
  <cellStyleXfs count="5">
    <xf numFmtId="0" fontId="0" fillId="0" borderId="0"/>
    <xf numFmtId="0" fontId="8" fillId="0" borderId="0"/>
    <xf numFmtId="0" fontId="1" fillId="0" borderId="0"/>
    <xf numFmtId="0" fontId="7" fillId="0" borderId="0"/>
    <xf numFmtId="171" fontId="1" fillId="0" borderId="0" applyFont="0" applyFill="0" applyBorder="0" applyAlignment="0" applyProtection="0"/>
  </cellStyleXfs>
  <cellXfs count="370">
    <xf numFmtId="0" fontId="0" fillId="0" borderId="0" xfId="0"/>
    <xf numFmtId="0" fontId="0" fillId="0" borderId="0" xfId="0" applyProtection="1">
      <protection hidden="1"/>
    </xf>
    <xf numFmtId="0" fontId="0" fillId="0" borderId="1" xfId="0" applyBorder="1" applyProtection="1">
      <protection hidden="1"/>
    </xf>
    <xf numFmtId="0" fontId="0" fillId="0" borderId="2" xfId="0" applyBorder="1" applyProtection="1">
      <protection hidden="1"/>
    </xf>
    <xf numFmtId="164" fontId="2" fillId="0" borderId="0" xfId="0" applyNumberFormat="1" applyFont="1" applyProtection="1">
      <protection hidden="1"/>
    </xf>
    <xf numFmtId="0" fontId="2" fillId="0" borderId="7" xfId="0" applyFont="1" applyBorder="1" applyProtection="1">
      <protection hidden="1"/>
    </xf>
    <xf numFmtId="164" fontId="2" fillId="0" borderId="8" xfId="0" applyNumberFormat="1" applyFont="1" applyBorder="1" applyProtection="1">
      <protection hidden="1"/>
    </xf>
    <xf numFmtId="164" fontId="2" fillId="0" borderId="9" xfId="0" applyNumberFormat="1" applyFont="1" applyBorder="1" applyProtection="1">
      <protection hidden="1"/>
    </xf>
    <xf numFmtId="164" fontId="2" fillId="0" borderId="10" xfId="0" applyNumberFormat="1" applyFont="1" applyBorder="1" applyProtection="1">
      <protection hidden="1"/>
    </xf>
    <xf numFmtId="164" fontId="2" fillId="0" borderId="11" xfId="0" applyNumberFormat="1" applyFont="1" applyBorder="1" applyProtection="1">
      <protection hidden="1"/>
    </xf>
    <xf numFmtId="0" fontId="3" fillId="0" borderId="12" xfId="0" applyFont="1" applyBorder="1" applyProtection="1">
      <protection hidden="1"/>
    </xf>
    <xf numFmtId="0" fontId="3" fillId="0" borderId="13" xfId="0" applyFont="1" applyBorder="1" applyProtection="1">
      <protection hidden="1"/>
    </xf>
    <xf numFmtId="0" fontId="2" fillId="0" borderId="14" xfId="0" applyFont="1" applyBorder="1" applyProtection="1">
      <protection hidden="1"/>
    </xf>
    <xf numFmtId="0" fontId="3" fillId="0" borderId="7" xfId="0" applyFont="1" applyBorder="1" applyProtection="1">
      <protection hidden="1"/>
    </xf>
    <xf numFmtId="164" fontId="3" fillId="0" borderId="15" xfId="0" applyNumberFormat="1" applyFont="1" applyBorder="1" applyProtection="1">
      <protection hidden="1"/>
    </xf>
    <xf numFmtId="164" fontId="3" fillId="0" borderId="16" xfId="0" applyNumberFormat="1" applyFont="1" applyBorder="1" applyProtection="1">
      <protection hidden="1"/>
    </xf>
    <xf numFmtId="164" fontId="3" fillId="0" borderId="17" xfId="0" applyNumberFormat="1" applyFont="1" applyBorder="1" applyProtection="1">
      <protection hidden="1"/>
    </xf>
    <xf numFmtId="165" fontId="3" fillId="0" borderId="18" xfId="0" applyNumberFormat="1" applyFont="1" applyBorder="1" applyProtection="1">
      <protection hidden="1"/>
    </xf>
    <xf numFmtId="165" fontId="3" fillId="0" borderId="5" xfId="0" applyNumberFormat="1" applyFont="1" applyBorder="1" applyProtection="1">
      <protection hidden="1"/>
    </xf>
    <xf numFmtId="166" fontId="3" fillId="0" borderId="3" xfId="0" applyNumberFormat="1" applyFont="1" applyBorder="1" applyProtection="1">
      <protection hidden="1"/>
    </xf>
    <xf numFmtId="167" fontId="3" fillId="0" borderId="4" xfId="0" applyNumberFormat="1" applyFont="1" applyBorder="1" applyProtection="1">
      <protection hidden="1"/>
    </xf>
    <xf numFmtId="167" fontId="3" fillId="0" borderId="5" xfId="0" applyNumberFormat="1" applyFont="1" applyBorder="1" applyProtection="1">
      <protection hidden="1"/>
    </xf>
    <xf numFmtId="0" fontId="3" fillId="2" borderId="17" xfId="0" applyFont="1" applyFill="1" applyBorder="1" applyAlignment="1" applyProtection="1">
      <alignment wrapText="1"/>
      <protection hidden="1"/>
    </xf>
    <xf numFmtId="164" fontId="3" fillId="0" borderId="19" xfId="0" applyNumberFormat="1" applyFont="1" applyBorder="1" applyProtection="1">
      <protection hidden="1"/>
    </xf>
    <xf numFmtId="164" fontId="3" fillId="0" borderId="20" xfId="0" applyNumberFormat="1" applyFont="1" applyBorder="1" applyProtection="1">
      <protection hidden="1"/>
    </xf>
    <xf numFmtId="164" fontId="3" fillId="0" borderId="21" xfId="0" applyNumberFormat="1" applyFont="1" applyBorder="1" applyProtection="1">
      <protection hidden="1"/>
    </xf>
    <xf numFmtId="165" fontId="3" fillId="0" borderId="22" xfId="0" applyNumberFormat="1" applyFont="1" applyBorder="1" applyProtection="1">
      <protection hidden="1"/>
    </xf>
    <xf numFmtId="165" fontId="3" fillId="0" borderId="10" xfId="0" applyNumberFormat="1" applyFont="1" applyBorder="1" applyProtection="1">
      <protection hidden="1"/>
    </xf>
    <xf numFmtId="166" fontId="3" fillId="0" borderId="13" xfId="0" applyNumberFormat="1" applyFont="1" applyBorder="1" applyProtection="1">
      <protection hidden="1"/>
    </xf>
    <xf numFmtId="167" fontId="3" fillId="0" borderId="9" xfId="0" applyNumberFormat="1" applyFont="1" applyBorder="1" applyProtection="1">
      <protection hidden="1"/>
    </xf>
    <xf numFmtId="167" fontId="3" fillId="0" borderId="10" xfId="0" applyNumberFormat="1" applyFont="1" applyBorder="1" applyProtection="1">
      <protection hidden="1"/>
    </xf>
    <xf numFmtId="0" fontId="3" fillId="2" borderId="21" xfId="0" applyFont="1" applyFill="1" applyBorder="1" applyAlignment="1" applyProtection="1">
      <alignment wrapText="1"/>
      <protection hidden="1"/>
    </xf>
    <xf numFmtId="0" fontId="2" fillId="0" borderId="0" xfId="0" applyFont="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23" xfId="0" applyFont="1" applyBorder="1" applyAlignment="1" applyProtection="1">
      <alignment horizontal="center" vertical="center" wrapText="1"/>
      <protection hidden="1"/>
    </xf>
    <xf numFmtId="0" fontId="2" fillId="0" borderId="3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 fillId="0" borderId="36" xfId="0" applyFont="1" applyBorder="1" applyAlignment="1" applyProtection="1">
      <alignment horizontal="centerContinuous"/>
      <protection hidden="1"/>
    </xf>
    <xf numFmtId="0" fontId="2" fillId="0" borderId="0" xfId="0" applyFont="1" applyAlignment="1" applyProtection="1">
      <alignment horizontal="center"/>
      <protection hidden="1"/>
    </xf>
    <xf numFmtId="0" fontId="3" fillId="0" borderId="0" xfId="0" applyFont="1" applyAlignment="1" applyProtection="1">
      <alignment horizontal="right"/>
      <protection hidden="1"/>
    </xf>
    <xf numFmtId="0" fontId="3" fillId="0" borderId="0" xfId="0" applyFont="1" applyProtection="1">
      <protection hidden="1"/>
    </xf>
    <xf numFmtId="0" fontId="3" fillId="0" borderId="0" xfId="0" applyFont="1" applyAlignment="1" applyProtection="1">
      <alignment horizontal="left"/>
      <protection hidden="1"/>
    </xf>
    <xf numFmtId="0" fontId="0" fillId="0" borderId="0" xfId="0" applyAlignment="1" applyProtection="1">
      <alignment horizontal="centerContinuous"/>
      <protection hidden="1"/>
    </xf>
    <xf numFmtId="0" fontId="4" fillId="0" borderId="0" xfId="0" applyFont="1" applyAlignment="1" applyProtection="1">
      <alignment horizontal="centerContinuous"/>
      <protection hidden="1"/>
    </xf>
    <xf numFmtId="0" fontId="5" fillId="0" borderId="7" xfId="0" applyFont="1" applyBorder="1" applyProtection="1">
      <protection hidden="1"/>
    </xf>
    <xf numFmtId="0" fontId="5" fillId="3" borderId="25" xfId="0" applyFont="1" applyFill="1" applyBorder="1" applyAlignment="1" applyProtection="1">
      <alignment wrapText="1"/>
      <protection hidden="1"/>
    </xf>
    <xf numFmtId="167" fontId="5" fillId="3" borderId="27" xfId="0" applyNumberFormat="1" applyFont="1" applyFill="1" applyBorder="1" applyProtection="1">
      <protection hidden="1"/>
    </xf>
    <xf numFmtId="167" fontId="5" fillId="3" borderId="29" xfId="0" applyNumberFormat="1" applyFont="1" applyFill="1" applyBorder="1" applyProtection="1">
      <protection hidden="1"/>
    </xf>
    <xf numFmtId="166" fontId="5" fillId="3" borderId="28" xfId="0" applyNumberFormat="1" applyFont="1" applyFill="1" applyBorder="1" applyProtection="1">
      <protection hidden="1"/>
    </xf>
    <xf numFmtId="165" fontId="5" fillId="3" borderId="27" xfId="0" applyNumberFormat="1" applyFont="1" applyFill="1" applyBorder="1" applyProtection="1">
      <protection hidden="1"/>
    </xf>
    <xf numFmtId="165" fontId="5" fillId="3" borderId="26" xfId="0" applyNumberFormat="1" applyFont="1" applyFill="1" applyBorder="1" applyProtection="1">
      <protection hidden="1"/>
    </xf>
    <xf numFmtId="164" fontId="5" fillId="0" borderId="24" xfId="0" applyNumberFormat="1" applyFont="1" applyBorder="1" applyProtection="1">
      <protection hidden="1"/>
    </xf>
    <xf numFmtId="164" fontId="5" fillId="0" borderId="25" xfId="0" applyNumberFormat="1" applyFont="1" applyBorder="1" applyProtection="1">
      <protection hidden="1"/>
    </xf>
    <xf numFmtId="164" fontId="5" fillId="0" borderId="23" xfId="0" applyNumberFormat="1" applyFont="1" applyBorder="1" applyProtection="1">
      <protection hidden="1"/>
    </xf>
    <xf numFmtId="0" fontId="6" fillId="0" borderId="2" xfId="0" applyFont="1" applyBorder="1" applyProtection="1">
      <protection hidden="1"/>
    </xf>
    <xf numFmtId="0" fontId="6" fillId="0" borderId="0" xfId="0" applyFont="1" applyProtection="1">
      <protection hidden="1"/>
    </xf>
    <xf numFmtId="0" fontId="6" fillId="0" borderId="0" xfId="0" applyFont="1"/>
    <xf numFmtId="0" fontId="5" fillId="3" borderId="21" xfId="0" applyFont="1" applyFill="1" applyBorder="1" applyAlignment="1" applyProtection="1">
      <alignment wrapText="1"/>
      <protection hidden="1"/>
    </xf>
    <xf numFmtId="167" fontId="5" fillId="3" borderId="10" xfId="0" applyNumberFormat="1" applyFont="1" applyFill="1" applyBorder="1" applyProtection="1">
      <protection hidden="1"/>
    </xf>
    <xf numFmtId="167" fontId="5" fillId="3" borderId="9" xfId="0" applyNumberFormat="1" applyFont="1" applyFill="1" applyBorder="1" applyProtection="1">
      <protection hidden="1"/>
    </xf>
    <xf numFmtId="166" fontId="5" fillId="3" borderId="13" xfId="0" applyNumberFormat="1" applyFont="1" applyFill="1" applyBorder="1" applyProtection="1">
      <protection hidden="1"/>
    </xf>
    <xf numFmtId="165" fontId="5" fillId="3" borderId="10" xfId="0" applyNumberFormat="1" applyFont="1" applyFill="1" applyBorder="1" applyProtection="1">
      <protection hidden="1"/>
    </xf>
    <xf numFmtId="165" fontId="5" fillId="3" borderId="22" xfId="0" applyNumberFormat="1" applyFont="1" applyFill="1" applyBorder="1" applyProtection="1">
      <protection hidden="1"/>
    </xf>
    <xf numFmtId="164" fontId="5" fillId="0" borderId="20" xfId="0" applyNumberFormat="1" applyFont="1" applyBorder="1" applyProtection="1">
      <protection hidden="1"/>
    </xf>
    <xf numFmtId="164" fontId="5" fillId="0" borderId="21" xfId="0" applyNumberFormat="1" applyFont="1" applyBorder="1" applyProtection="1">
      <protection hidden="1"/>
    </xf>
    <xf numFmtId="164" fontId="5" fillId="0" borderId="19" xfId="0" applyNumberFormat="1" applyFont="1" applyBorder="1" applyProtection="1">
      <protection hidden="1"/>
    </xf>
    <xf numFmtId="0" fontId="6" fillId="0" borderId="3" xfId="0" applyFont="1" applyBorder="1" applyProtection="1">
      <protection hidden="1"/>
    </xf>
    <xf numFmtId="0" fontId="5" fillId="3" borderId="5" xfId="0" applyFont="1" applyFill="1" applyBorder="1" applyProtection="1">
      <protection hidden="1"/>
    </xf>
    <xf numFmtId="0" fontId="6" fillId="3" borderId="3" xfId="0" applyFont="1" applyFill="1" applyBorder="1" applyProtection="1">
      <protection hidden="1"/>
    </xf>
    <xf numFmtId="0" fontId="5" fillId="3" borderId="6" xfId="0" applyFont="1" applyFill="1" applyBorder="1" applyAlignment="1" applyProtection="1">
      <alignment horizontal="right"/>
      <protection hidden="1"/>
    </xf>
    <xf numFmtId="0" fontId="5" fillId="3" borderId="3" xfId="0" applyFont="1" applyFill="1" applyBorder="1" applyAlignment="1" applyProtection="1">
      <alignment horizontal="right"/>
      <protection hidden="1"/>
    </xf>
    <xf numFmtId="164" fontId="5" fillId="0" borderId="5" xfId="0" applyNumberFormat="1" applyFont="1" applyBorder="1" applyProtection="1">
      <protection hidden="1"/>
    </xf>
    <xf numFmtId="164" fontId="5" fillId="0" borderId="4" xfId="0" applyNumberFormat="1" applyFont="1" applyBorder="1" applyProtection="1">
      <protection hidden="1"/>
    </xf>
    <xf numFmtId="164" fontId="5" fillId="0" borderId="3" xfId="0" applyNumberFormat="1" applyFont="1" applyBorder="1" applyProtection="1">
      <protection hidden="1"/>
    </xf>
    <xf numFmtId="164" fontId="5" fillId="0" borderId="0" xfId="0" applyNumberFormat="1" applyFont="1" applyProtection="1">
      <protection hidden="1"/>
    </xf>
    <xf numFmtId="0" fontId="7" fillId="0" borderId="0" xfId="0" applyFont="1" applyAlignment="1" applyProtection="1">
      <alignment horizontal="right"/>
      <protection hidden="1"/>
    </xf>
    <xf numFmtId="168" fontId="5" fillId="3" borderId="3" xfId="0" applyNumberFormat="1" applyFont="1" applyFill="1" applyBorder="1" applyProtection="1">
      <protection hidden="1"/>
    </xf>
    <xf numFmtId="0" fontId="0" fillId="0" borderId="0" xfId="0" applyAlignment="1">
      <alignment wrapText="1"/>
    </xf>
    <xf numFmtId="0" fontId="2" fillId="0" borderId="32"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3" fillId="0" borderId="19" xfId="0" applyFont="1" applyBorder="1" applyAlignment="1" applyProtection="1">
      <alignment wrapText="1"/>
      <protection hidden="1"/>
    </xf>
    <xf numFmtId="0" fontId="3" fillId="0" borderId="21" xfId="0" applyFont="1" applyBorder="1" applyAlignment="1" applyProtection="1">
      <alignment wrapText="1"/>
      <protection hidden="1"/>
    </xf>
    <xf numFmtId="164" fontId="3" fillId="0" borderId="19" xfId="0" applyNumberFormat="1" applyFont="1" applyBorder="1" applyProtection="1">
      <protection hidden="1"/>
    </xf>
    <xf numFmtId="164" fontId="3" fillId="0" borderId="15" xfId="0" applyNumberFormat="1" applyFont="1" applyBorder="1" applyProtection="1">
      <protection hidden="1"/>
    </xf>
    <xf numFmtId="0" fontId="9" fillId="0" borderId="0" xfId="1" applyFont="1"/>
    <xf numFmtId="0" fontId="9" fillId="0" borderId="0" xfId="1" applyFont="1" applyFill="1"/>
    <xf numFmtId="0" fontId="10" fillId="0" borderId="0" xfId="1" applyFont="1" applyFill="1" applyAlignment="1"/>
    <xf numFmtId="49" fontId="11" fillId="4" borderId="9" xfId="1" applyNumberFormat="1" applyFont="1" applyFill="1" applyBorder="1" applyAlignment="1">
      <alignment horizontal="left" vertical="top" wrapText="1"/>
    </xf>
    <xf numFmtId="0" fontId="11" fillId="4" borderId="10" xfId="1" applyFont="1" applyFill="1" applyBorder="1" applyAlignment="1">
      <alignment horizontal="left" vertical="top" wrapText="1"/>
    </xf>
    <xf numFmtId="169" fontId="11" fillId="4" borderId="9" xfId="1" applyNumberFormat="1" applyFont="1" applyFill="1" applyBorder="1" applyAlignment="1">
      <alignment vertical="top"/>
    </xf>
    <xf numFmtId="49" fontId="11" fillId="5" borderId="9" xfId="1" applyNumberFormat="1" applyFont="1" applyFill="1" applyBorder="1" applyAlignment="1">
      <alignment horizontal="left" vertical="top" wrapText="1"/>
    </xf>
    <xf numFmtId="0" fontId="11" fillId="5" borderId="10" xfId="1" applyFont="1" applyFill="1" applyBorder="1" applyAlignment="1">
      <alignment vertical="top" wrapText="1"/>
    </xf>
    <xf numFmtId="169" fontId="11" fillId="5" borderId="9" xfId="1" applyNumberFormat="1" applyFont="1" applyFill="1" applyBorder="1" applyAlignment="1">
      <alignment vertical="top" wrapText="1"/>
    </xf>
    <xf numFmtId="49" fontId="12" fillId="0" borderId="9" xfId="1" applyNumberFormat="1" applyFont="1" applyFill="1" applyBorder="1" applyAlignment="1">
      <alignment horizontal="left" vertical="top" wrapText="1"/>
    </xf>
    <xf numFmtId="0" fontId="12" fillId="0" borderId="10" xfId="1" applyFont="1" applyFill="1" applyBorder="1" applyAlignment="1">
      <alignment vertical="top" wrapText="1"/>
    </xf>
    <xf numFmtId="169" fontId="12" fillId="0" borderId="9" xfId="1" applyNumberFormat="1" applyFont="1" applyFill="1" applyBorder="1" applyAlignment="1">
      <alignment vertical="top" wrapText="1"/>
    </xf>
    <xf numFmtId="49" fontId="9" fillId="0" borderId="9" xfId="1" applyNumberFormat="1" applyFont="1" applyFill="1" applyBorder="1" applyAlignment="1">
      <alignment horizontal="left" vertical="top" wrapText="1"/>
    </xf>
    <xf numFmtId="0" fontId="9" fillId="6" borderId="10" xfId="1" applyFont="1" applyFill="1" applyBorder="1" applyAlignment="1">
      <alignment vertical="top" wrapText="1"/>
    </xf>
    <xf numFmtId="169" fontId="9" fillId="0" borderId="9" xfId="1" applyNumberFormat="1" applyFont="1" applyFill="1" applyBorder="1" applyAlignment="1">
      <alignment vertical="top"/>
    </xf>
    <xf numFmtId="49" fontId="9" fillId="0" borderId="9" xfId="1" applyNumberFormat="1" applyFont="1" applyBorder="1" applyAlignment="1">
      <alignment horizontal="left" vertical="top" wrapText="1"/>
    </xf>
    <xf numFmtId="49" fontId="11" fillId="5" borderId="38" xfId="1" applyNumberFormat="1" applyFont="1" applyFill="1" applyBorder="1" applyAlignment="1">
      <alignment horizontal="left" vertical="top" wrapText="1"/>
    </xf>
    <xf numFmtId="49" fontId="12" fillId="0" borderId="38" xfId="1" applyNumberFormat="1" applyFont="1" applyFill="1" applyBorder="1" applyAlignment="1">
      <alignment horizontal="left" vertical="top" wrapText="1"/>
    </xf>
    <xf numFmtId="49" fontId="9" fillId="0" borderId="38" xfId="1" applyNumberFormat="1" applyFont="1" applyFill="1" applyBorder="1" applyAlignment="1">
      <alignment horizontal="left" vertical="top" wrapText="1"/>
    </xf>
    <xf numFmtId="49" fontId="13" fillId="0" borderId="38" xfId="1" applyNumberFormat="1" applyFont="1" applyFill="1" applyBorder="1" applyAlignment="1">
      <alignment horizontal="left" vertical="top" wrapText="1"/>
    </xf>
    <xf numFmtId="0" fontId="13" fillId="6" borderId="10" xfId="1" applyFont="1" applyFill="1" applyBorder="1" applyAlignment="1">
      <alignment vertical="top" wrapText="1"/>
    </xf>
    <xf numFmtId="169" fontId="13" fillId="0" borderId="9" xfId="1" applyNumberFormat="1" applyFont="1" applyFill="1" applyBorder="1" applyAlignment="1">
      <alignment vertical="top"/>
    </xf>
    <xf numFmtId="49" fontId="9" fillId="0" borderId="38" xfId="1" applyNumberFormat="1" applyFont="1" applyBorder="1" applyAlignment="1">
      <alignment horizontal="left" vertical="top" wrapText="1"/>
    </xf>
    <xf numFmtId="49" fontId="13" fillId="0" borderId="38" xfId="1" applyNumberFormat="1" applyFont="1" applyBorder="1" applyAlignment="1">
      <alignment horizontal="left" vertical="top" wrapText="1"/>
    </xf>
    <xf numFmtId="0" fontId="9" fillId="0" borderId="10" xfId="1" applyFont="1" applyFill="1" applyBorder="1" applyAlignment="1">
      <alignment vertical="top" wrapText="1"/>
    </xf>
    <xf numFmtId="49" fontId="13" fillId="0" borderId="9" xfId="1" applyNumberFormat="1" applyFont="1" applyFill="1" applyBorder="1" applyAlignment="1">
      <alignment horizontal="left" vertical="top" wrapText="1"/>
    </xf>
    <xf numFmtId="0" fontId="13" fillId="0" borderId="10" xfId="1" applyFont="1" applyFill="1" applyBorder="1" applyAlignment="1">
      <alignment vertical="top" wrapText="1"/>
    </xf>
    <xf numFmtId="49" fontId="12" fillId="0" borderId="9" xfId="1" applyNumberFormat="1" applyFont="1" applyBorder="1" applyAlignment="1">
      <alignment horizontal="left" vertical="top" wrapText="1"/>
    </xf>
    <xf numFmtId="0" fontId="12" fillId="0" borderId="10" xfId="1" applyFont="1" applyBorder="1" applyAlignment="1">
      <alignment vertical="top" wrapText="1"/>
    </xf>
    <xf numFmtId="169" fontId="12" fillId="0" borderId="9" xfId="1" applyNumberFormat="1" applyFont="1" applyFill="1" applyBorder="1" applyAlignment="1">
      <alignment vertical="top"/>
    </xf>
    <xf numFmtId="0" fontId="9" fillId="0" borderId="10" xfId="1" applyFont="1" applyBorder="1" applyAlignment="1">
      <alignment vertical="top" wrapText="1"/>
    </xf>
    <xf numFmtId="49" fontId="12" fillId="7" borderId="9" xfId="1" applyNumberFormat="1" applyFont="1" applyFill="1" applyBorder="1" applyAlignment="1">
      <alignment horizontal="left" vertical="top" wrapText="1"/>
    </xf>
    <xf numFmtId="0" fontId="12" fillId="7" borderId="10" xfId="1" applyFont="1" applyFill="1" applyBorder="1" applyAlignment="1">
      <alignment vertical="top" wrapText="1"/>
    </xf>
    <xf numFmtId="49" fontId="9" fillId="7" borderId="9" xfId="1" applyNumberFormat="1" applyFont="1" applyFill="1" applyBorder="1" applyAlignment="1">
      <alignment horizontal="left" vertical="top" wrapText="1"/>
    </xf>
    <xf numFmtId="0" fontId="9" fillId="7" borderId="10" xfId="1" applyFont="1" applyFill="1" applyBorder="1" applyAlignment="1">
      <alignment vertical="top" wrapText="1"/>
    </xf>
    <xf numFmtId="0" fontId="12" fillId="6" borderId="10" xfId="1" applyFont="1" applyFill="1" applyBorder="1" applyAlignment="1">
      <alignment vertical="top" wrapText="1"/>
    </xf>
    <xf numFmtId="0" fontId="9" fillId="0" borderId="9" xfId="1" applyFont="1" applyBorder="1" applyAlignment="1">
      <alignment horizontal="justify" vertical="top" wrapText="1"/>
    </xf>
    <xf numFmtId="0" fontId="12" fillId="0" borderId="10" xfId="1" applyFont="1" applyBorder="1" applyAlignment="1">
      <alignment horizontal="justify" vertical="top" wrapText="1"/>
    </xf>
    <xf numFmtId="0" fontId="9" fillId="0" borderId="10" xfId="1" applyFont="1" applyBorder="1" applyAlignment="1">
      <alignment horizontal="justify" vertical="top" wrapText="1"/>
    </xf>
    <xf numFmtId="169" fontId="9" fillId="0" borderId="9" xfId="1" applyNumberFormat="1" applyFont="1" applyFill="1" applyBorder="1" applyAlignment="1">
      <alignment vertical="top" wrapText="1"/>
    </xf>
    <xf numFmtId="49" fontId="13" fillId="7" borderId="9" xfId="1" applyNumberFormat="1" applyFont="1" applyFill="1" applyBorder="1" applyAlignment="1">
      <alignment horizontal="left" vertical="top" wrapText="1"/>
    </xf>
    <xf numFmtId="0" fontId="13" fillId="7" borderId="10" xfId="1" applyFont="1" applyFill="1" applyBorder="1" applyAlignment="1">
      <alignment vertical="top" wrapText="1"/>
    </xf>
    <xf numFmtId="169" fontId="11" fillId="5" borderId="9" xfId="1" applyNumberFormat="1" applyFont="1" applyFill="1" applyBorder="1" applyAlignment="1">
      <alignment vertical="top"/>
    </xf>
    <xf numFmtId="169" fontId="12" fillId="0" borderId="9" xfId="1" applyNumberFormat="1" applyFont="1" applyFill="1" applyBorder="1" applyAlignment="1">
      <alignment horizontal="right" vertical="top"/>
    </xf>
    <xf numFmtId="169" fontId="9" fillId="0" borderId="9" xfId="1" applyNumberFormat="1" applyFont="1" applyFill="1" applyBorder="1" applyAlignment="1">
      <alignment horizontal="right" vertical="top"/>
    </xf>
    <xf numFmtId="49" fontId="9" fillId="0" borderId="9" xfId="1" applyNumberFormat="1" applyFont="1" applyBorder="1" applyAlignment="1">
      <alignment horizontal="left" vertical="top"/>
    </xf>
    <xf numFmtId="49" fontId="9" fillId="0" borderId="9" xfId="1" applyNumberFormat="1" applyFont="1" applyFill="1" applyBorder="1" applyAlignment="1">
      <alignment horizontal="left" vertical="top"/>
    </xf>
    <xf numFmtId="0" fontId="11" fillId="5" borderId="9" xfId="1" applyFont="1" applyFill="1" applyBorder="1" applyAlignment="1">
      <alignment vertical="top" wrapText="1"/>
    </xf>
    <xf numFmtId="49" fontId="11" fillId="8" borderId="9" xfId="1" applyNumberFormat="1" applyFont="1" applyFill="1" applyBorder="1" applyAlignment="1">
      <alignment horizontal="left" vertical="top" wrapText="1"/>
    </xf>
    <xf numFmtId="0" fontId="11" fillId="8" borderId="10" xfId="1" applyFont="1" applyFill="1" applyBorder="1" applyAlignment="1">
      <alignment vertical="top" wrapText="1"/>
    </xf>
    <xf numFmtId="169" fontId="11" fillId="8" borderId="9" xfId="1" applyNumberFormat="1" applyFont="1" applyFill="1" applyBorder="1" applyAlignment="1">
      <alignment vertical="top"/>
    </xf>
    <xf numFmtId="0" fontId="11" fillId="5" borderId="10" xfId="1" applyFont="1" applyFill="1" applyBorder="1" applyAlignment="1">
      <alignment horizontal="justify" vertical="top" wrapText="1"/>
    </xf>
    <xf numFmtId="49" fontId="12" fillId="5" borderId="9" xfId="1" applyNumberFormat="1" applyFont="1" applyFill="1" applyBorder="1" applyAlignment="1">
      <alignment horizontal="left" vertical="top" wrapText="1"/>
    </xf>
    <xf numFmtId="0" fontId="12" fillId="5" borderId="10" xfId="1" applyFont="1" applyFill="1" applyBorder="1" applyAlignment="1">
      <alignment vertical="top" wrapText="1"/>
    </xf>
    <xf numFmtId="169" fontId="12" fillId="5" borderId="9" xfId="1" applyNumberFormat="1" applyFont="1" applyFill="1" applyBorder="1" applyAlignment="1">
      <alignment vertical="top"/>
    </xf>
    <xf numFmtId="49" fontId="9" fillId="0" borderId="37" xfId="1" applyNumberFormat="1" applyFont="1" applyFill="1" applyBorder="1" applyAlignment="1">
      <alignment horizontal="left" vertical="top" wrapText="1"/>
    </xf>
    <xf numFmtId="49" fontId="9" fillId="0" borderId="37" xfId="1" applyNumberFormat="1" applyFont="1" applyBorder="1" applyAlignment="1">
      <alignment horizontal="left" vertical="top" wrapText="1"/>
    </xf>
    <xf numFmtId="169" fontId="12" fillId="5" borderId="9" xfId="1" applyNumberFormat="1" applyFont="1" applyFill="1" applyBorder="1" applyAlignment="1">
      <alignment horizontal="right" vertical="top"/>
    </xf>
    <xf numFmtId="49" fontId="12" fillId="5" borderId="38" xfId="1" applyNumberFormat="1" applyFont="1" applyFill="1" applyBorder="1" applyAlignment="1">
      <alignment horizontal="left" vertical="top" wrapText="1"/>
    </xf>
    <xf numFmtId="0" fontId="9" fillId="0" borderId="9" xfId="1" applyFont="1" applyFill="1" applyBorder="1" applyAlignment="1">
      <alignment vertical="top" wrapText="1"/>
    </xf>
    <xf numFmtId="49" fontId="9" fillId="0" borderId="10" xfId="1" applyNumberFormat="1" applyFont="1" applyFill="1" applyBorder="1" applyAlignment="1">
      <alignment vertical="top" wrapText="1"/>
    </xf>
    <xf numFmtId="169" fontId="11" fillId="5" borderId="9" xfId="1" applyNumberFormat="1" applyFont="1" applyFill="1" applyBorder="1" applyAlignment="1">
      <alignment horizontal="right" vertical="top"/>
    </xf>
    <xf numFmtId="49" fontId="12" fillId="0" borderId="38" xfId="1" applyNumberFormat="1" applyFont="1" applyBorder="1" applyAlignment="1">
      <alignment horizontal="left" vertical="top" wrapText="1"/>
    </xf>
    <xf numFmtId="49" fontId="9" fillId="9" borderId="9" xfId="1" applyNumberFormat="1" applyFont="1" applyFill="1" applyBorder="1" applyAlignment="1">
      <alignment horizontal="left" vertical="top" wrapText="1"/>
    </xf>
    <xf numFmtId="0" fontId="11" fillId="9" borderId="10" xfId="1" applyFont="1" applyFill="1" applyBorder="1" applyAlignment="1">
      <alignment horizontal="center" vertical="top" wrapText="1"/>
    </xf>
    <xf numFmtId="169" fontId="11" fillId="9" borderId="9" xfId="1" applyNumberFormat="1" applyFont="1" applyFill="1" applyBorder="1" applyAlignment="1">
      <alignment vertical="top"/>
    </xf>
    <xf numFmtId="0" fontId="9" fillId="0" borderId="0" xfId="1" applyFont="1" applyFill="1" applyAlignment="1">
      <alignment vertical="top" wrapText="1"/>
    </xf>
    <xf numFmtId="0" fontId="9" fillId="0" borderId="0" xfId="1" applyFont="1" applyFill="1" applyBorder="1" applyAlignment="1">
      <alignment vertical="top" wrapText="1"/>
    </xf>
    <xf numFmtId="0" fontId="9" fillId="0" borderId="0" xfId="1" applyFont="1" applyFill="1" applyBorder="1"/>
    <xf numFmtId="0" fontId="0" fillId="7" borderId="0" xfId="0" applyFill="1" applyProtection="1">
      <protection hidden="1"/>
    </xf>
    <xf numFmtId="0" fontId="0" fillId="0" borderId="0" xfId="0" applyAlignment="1" applyProtection="1">
      <alignment horizontal="right"/>
      <protection hidden="1"/>
    </xf>
    <xf numFmtId="0" fontId="9" fillId="0" borderId="0" xfId="0" applyFont="1" applyBorder="1" applyAlignment="1" applyProtection="1">
      <alignment horizontal="right"/>
      <protection hidden="1"/>
    </xf>
    <xf numFmtId="169" fontId="9" fillId="0" borderId="0" xfId="0" applyNumberFormat="1" applyFont="1" applyBorder="1" applyAlignment="1" applyProtection="1">
      <alignment horizontal="right"/>
      <protection hidden="1"/>
    </xf>
    <xf numFmtId="169" fontId="9" fillId="0" borderId="0" xfId="0" applyNumberFormat="1" applyFont="1" applyAlignment="1" applyProtection="1">
      <alignment horizontal="right"/>
      <protection hidden="1"/>
    </xf>
    <xf numFmtId="0" fontId="0" fillId="7" borderId="0" xfId="0" applyFill="1"/>
    <xf numFmtId="0" fontId="4" fillId="7" borderId="0" xfId="0" applyFont="1" applyFill="1" applyAlignment="1" applyProtection="1">
      <alignment horizontal="centerContinuous"/>
      <protection hidden="1"/>
    </xf>
    <xf numFmtId="0" fontId="11" fillId="0" borderId="0" xfId="0" applyFont="1" applyAlignment="1" applyProtection="1">
      <alignment horizontal="right"/>
      <protection hidden="1"/>
    </xf>
    <xf numFmtId="0" fontId="4" fillId="0" borderId="0" xfId="0" applyFont="1" applyProtection="1">
      <protection hidden="1"/>
    </xf>
    <xf numFmtId="0" fontId="11" fillId="0" borderId="0" xfId="0" applyFont="1" applyProtection="1">
      <protection hidden="1"/>
    </xf>
    <xf numFmtId="0" fontId="9" fillId="0" borderId="0" xfId="0" applyFont="1" applyAlignment="1" applyProtection="1">
      <alignment horizontal="right"/>
      <protection hidden="1"/>
    </xf>
    <xf numFmtId="0" fontId="3" fillId="7" borderId="0" xfId="0" applyFont="1" applyFill="1" applyProtection="1">
      <protection hidden="1"/>
    </xf>
    <xf numFmtId="0" fontId="14" fillId="0" borderId="0" xfId="0" applyFont="1" applyAlignment="1" applyProtection="1">
      <alignment horizontal="right"/>
      <protection hidden="1"/>
    </xf>
    <xf numFmtId="169" fontId="14" fillId="0" borderId="0" xfId="0" applyNumberFormat="1" applyFont="1" applyAlignment="1" applyProtection="1">
      <alignment horizontal="right"/>
      <protection hidden="1"/>
    </xf>
    <xf numFmtId="0" fontId="2" fillId="7" borderId="0" xfId="0" applyFont="1" applyFill="1" applyAlignment="1" applyProtection="1">
      <alignment horizontal="centerContinuous"/>
      <protection hidden="1"/>
    </xf>
    <xf numFmtId="0" fontId="2" fillId="0" borderId="36" xfId="0" applyFont="1" applyBorder="1" applyAlignment="1" applyProtection="1">
      <alignment horizontal="right"/>
      <protection hidden="1"/>
    </xf>
    <xf numFmtId="0" fontId="15" fillId="0" borderId="0" xfId="0" applyFont="1" applyAlignment="1" applyProtection="1">
      <alignment horizontal="right"/>
      <protection hidden="1"/>
    </xf>
    <xf numFmtId="0" fontId="14" fillId="0" borderId="36" xfId="0" applyFont="1" applyBorder="1" applyAlignment="1" applyProtection="1">
      <alignment horizontal="right"/>
      <protection hidden="1"/>
    </xf>
    <xf numFmtId="0" fontId="2" fillId="7" borderId="7" xfId="0" applyFont="1" applyFill="1" applyBorder="1" applyProtection="1">
      <protection hidden="1"/>
    </xf>
    <xf numFmtId="0" fontId="15" fillId="0" borderId="35"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31" xfId="0" applyFont="1" applyBorder="1" applyAlignment="1" applyProtection="1">
      <alignment horizontal="center" vertical="center" wrapText="1"/>
      <protection hidden="1"/>
    </xf>
    <xf numFmtId="169" fontId="15" fillId="0" borderId="23" xfId="0" applyNumberFormat="1" applyFont="1" applyBorder="1" applyAlignment="1" applyProtection="1">
      <alignment horizontal="center" vertical="center" wrapText="1"/>
      <protection hidden="1"/>
    </xf>
    <xf numFmtId="0" fontId="5" fillId="7" borderId="7" xfId="0" applyFont="1" applyFill="1" applyBorder="1" applyAlignment="1" applyProtection="1">
      <alignment horizontal="center"/>
      <protection hidden="1"/>
    </xf>
    <xf numFmtId="0" fontId="5" fillId="0" borderId="32" xfId="0" applyFont="1" applyBorder="1" applyAlignment="1" applyProtection="1">
      <alignment horizontal="center" vertical="center" wrapText="1"/>
      <protection hidden="1"/>
    </xf>
    <xf numFmtId="0" fontId="15" fillId="0" borderId="23" xfId="0" applyFont="1" applyBorder="1" applyAlignment="1" applyProtection="1">
      <alignment horizontal="center" vertical="center" wrapText="1"/>
      <protection hidden="1"/>
    </xf>
    <xf numFmtId="0" fontId="15" fillId="0" borderId="15" xfId="0" applyFont="1" applyBorder="1" applyAlignment="1" applyProtection="1">
      <alignment horizontal="center"/>
      <protection hidden="1"/>
    </xf>
    <xf numFmtId="0" fontId="6" fillId="7" borderId="0" xfId="0" applyFont="1" applyFill="1" applyAlignment="1" applyProtection="1">
      <alignment horizontal="center"/>
      <protection hidden="1"/>
    </xf>
    <xf numFmtId="0" fontId="6" fillId="7" borderId="0" xfId="0" applyFont="1" applyFill="1" applyAlignment="1">
      <alignment horizontal="center"/>
    </xf>
    <xf numFmtId="0" fontId="6" fillId="0" borderId="0" xfId="0" applyFont="1" applyAlignment="1">
      <alignment horizontal="center"/>
    </xf>
    <xf numFmtId="0" fontId="14" fillId="10" borderId="25" xfId="0" applyFont="1" applyFill="1" applyBorder="1" applyAlignment="1" applyProtection="1">
      <alignment wrapText="1"/>
      <protection hidden="1"/>
    </xf>
    <xf numFmtId="166" fontId="14" fillId="10" borderId="27" xfId="0" applyNumberFormat="1" applyFont="1" applyFill="1" applyBorder="1" applyAlignment="1" applyProtection="1">
      <alignment wrapText="1"/>
      <protection hidden="1"/>
    </xf>
    <xf numFmtId="167" fontId="14" fillId="10" borderId="27" xfId="0" applyNumberFormat="1" applyFont="1" applyFill="1" applyBorder="1" applyProtection="1">
      <protection hidden="1"/>
    </xf>
    <xf numFmtId="170" fontId="14" fillId="10" borderId="27" xfId="0" applyNumberFormat="1" applyFont="1" applyFill="1" applyBorder="1" applyProtection="1">
      <protection hidden="1"/>
    </xf>
    <xf numFmtId="166" fontId="14" fillId="10" borderId="29" xfId="0" applyNumberFormat="1" applyFont="1" applyFill="1" applyBorder="1" applyProtection="1">
      <protection hidden="1"/>
    </xf>
    <xf numFmtId="166" fontId="14" fillId="10" borderId="28" xfId="0" applyNumberFormat="1" applyFont="1" applyFill="1" applyBorder="1" applyProtection="1">
      <protection hidden="1"/>
    </xf>
    <xf numFmtId="165" fontId="14" fillId="10" borderId="38" xfId="0" applyNumberFormat="1" applyFont="1" applyFill="1" applyBorder="1" applyAlignment="1" applyProtection="1">
      <alignment wrapText="1"/>
      <protection hidden="1"/>
    </xf>
    <xf numFmtId="169" fontId="14" fillId="10" borderId="38" xfId="0" applyNumberFormat="1" applyFont="1" applyFill="1" applyBorder="1" applyProtection="1">
      <protection hidden="1"/>
    </xf>
    <xf numFmtId="169" fontId="14" fillId="10" borderId="39" xfId="0" applyNumberFormat="1" applyFont="1" applyFill="1" applyBorder="1" applyProtection="1">
      <protection hidden="1"/>
    </xf>
    <xf numFmtId="0" fontId="14" fillId="5" borderId="21" xfId="0" applyFont="1" applyFill="1" applyBorder="1" applyAlignment="1" applyProtection="1">
      <alignment wrapText="1"/>
      <protection hidden="1"/>
    </xf>
    <xf numFmtId="166" fontId="14" fillId="5" borderId="10" xfId="0" applyNumberFormat="1" applyFont="1" applyFill="1" applyBorder="1" applyAlignment="1" applyProtection="1">
      <alignment wrapText="1"/>
      <protection hidden="1"/>
    </xf>
    <xf numFmtId="167" fontId="14" fillId="5" borderId="10" xfId="0" applyNumberFormat="1" applyFont="1" applyFill="1" applyBorder="1" applyProtection="1">
      <protection hidden="1"/>
    </xf>
    <xf numFmtId="170" fontId="14" fillId="5" borderId="10" xfId="0" applyNumberFormat="1" applyFont="1" applyFill="1" applyBorder="1" applyProtection="1">
      <protection hidden="1"/>
    </xf>
    <xf numFmtId="166" fontId="14" fillId="5" borderId="9" xfId="0" applyNumberFormat="1" applyFont="1" applyFill="1" applyBorder="1" applyProtection="1">
      <protection hidden="1"/>
    </xf>
    <xf numFmtId="166" fontId="14" fillId="5" borderId="13" xfId="0" applyNumberFormat="1" applyFont="1" applyFill="1" applyBorder="1" applyProtection="1">
      <protection hidden="1"/>
    </xf>
    <xf numFmtId="165" fontId="14" fillId="5" borderId="9" xfId="0" applyNumberFormat="1" applyFont="1" applyFill="1" applyBorder="1" applyAlignment="1" applyProtection="1">
      <alignment wrapText="1"/>
      <protection hidden="1"/>
    </xf>
    <xf numFmtId="169" fontId="14" fillId="5" borderId="9" xfId="0" applyNumberFormat="1" applyFont="1" applyFill="1" applyBorder="1" applyProtection="1">
      <protection hidden="1"/>
    </xf>
    <xf numFmtId="169" fontId="14" fillId="5" borderId="22" xfId="0" applyNumberFormat="1" applyFont="1" applyFill="1" applyBorder="1" applyProtection="1">
      <protection hidden="1"/>
    </xf>
    <xf numFmtId="0" fontId="3" fillId="7" borderId="7" xfId="0" applyFont="1" applyFill="1" applyBorder="1" applyProtection="1">
      <protection hidden="1"/>
    </xf>
    <xf numFmtId="0" fontId="14" fillId="2" borderId="21" xfId="0" applyFont="1" applyFill="1" applyBorder="1" applyAlignment="1" applyProtection="1">
      <alignment wrapText="1"/>
      <protection hidden="1"/>
    </xf>
    <xf numFmtId="166" fontId="14" fillId="2" borderId="10" xfId="0" applyNumberFormat="1" applyFont="1" applyFill="1" applyBorder="1" applyAlignment="1" applyProtection="1">
      <alignment wrapText="1"/>
      <protection hidden="1"/>
    </xf>
    <xf numFmtId="167" fontId="14" fillId="0" borderId="10" xfId="0" applyNumberFormat="1" applyFont="1" applyBorder="1" applyProtection="1">
      <protection hidden="1"/>
    </xf>
    <xf numFmtId="170" fontId="14" fillId="0" borderId="10" xfId="0" applyNumberFormat="1" applyFont="1" applyBorder="1" applyProtection="1">
      <protection hidden="1"/>
    </xf>
    <xf numFmtId="166" fontId="14" fillId="0" borderId="9" xfId="0" applyNumberFormat="1" applyFont="1" applyBorder="1" applyProtection="1">
      <protection hidden="1"/>
    </xf>
    <xf numFmtId="166" fontId="14" fillId="0" borderId="13" xfId="0" applyNumberFormat="1" applyFont="1" applyBorder="1" applyProtection="1">
      <protection hidden="1"/>
    </xf>
    <xf numFmtId="165" fontId="14" fillId="0" borderId="9" xfId="0" applyNumberFormat="1" applyFont="1" applyBorder="1" applyAlignment="1" applyProtection="1">
      <alignment wrapText="1"/>
      <protection hidden="1"/>
    </xf>
    <xf numFmtId="169" fontId="14" fillId="0" borderId="9" xfId="0" applyNumberFormat="1" applyFont="1" applyBorder="1" applyProtection="1">
      <protection hidden="1"/>
    </xf>
    <xf numFmtId="169" fontId="14" fillId="0" borderId="22" xfId="0" applyNumberFormat="1" applyFont="1" applyBorder="1" applyProtection="1">
      <protection hidden="1"/>
    </xf>
    <xf numFmtId="166" fontId="3" fillId="0" borderId="19" xfId="0" applyNumberFormat="1" applyFont="1" applyBorder="1" applyAlignment="1" applyProtection="1">
      <alignment wrapText="1"/>
      <protection hidden="1"/>
    </xf>
    <xf numFmtId="170" fontId="3" fillId="0" borderId="21" xfId="0" applyNumberFormat="1" applyFont="1" applyBorder="1" applyAlignment="1" applyProtection="1">
      <alignment wrapText="1"/>
      <protection hidden="1"/>
    </xf>
    <xf numFmtId="170" fontId="3" fillId="0" borderId="19" xfId="0" applyNumberFormat="1" applyFont="1" applyBorder="1" applyAlignment="1" applyProtection="1">
      <alignment wrapText="1"/>
      <protection hidden="1"/>
    </xf>
    <xf numFmtId="0" fontId="14" fillId="10" borderId="21" xfId="0" applyFont="1" applyFill="1" applyBorder="1" applyAlignment="1" applyProtection="1">
      <alignment wrapText="1"/>
      <protection hidden="1"/>
    </xf>
    <xf numFmtId="166" fontId="14" fillId="10" borderId="10" xfId="0" applyNumberFormat="1" applyFont="1" applyFill="1" applyBorder="1" applyAlignment="1" applyProtection="1">
      <alignment wrapText="1"/>
      <protection hidden="1"/>
    </xf>
    <xf numFmtId="167" fontId="14" fillId="10" borderId="10" xfId="0" applyNumberFormat="1" applyFont="1" applyFill="1" applyBorder="1" applyProtection="1">
      <protection hidden="1"/>
    </xf>
    <xf numFmtId="170" fontId="14" fillId="10" borderId="10" xfId="0" applyNumberFormat="1" applyFont="1" applyFill="1" applyBorder="1" applyProtection="1">
      <protection hidden="1"/>
    </xf>
    <xf numFmtId="166" fontId="14" fillId="10" borderId="9" xfId="0" applyNumberFormat="1" applyFont="1" applyFill="1" applyBorder="1" applyProtection="1">
      <protection hidden="1"/>
    </xf>
    <xf numFmtId="166" fontId="14" fillId="10" borderId="13" xfId="0" applyNumberFormat="1" applyFont="1" applyFill="1" applyBorder="1" applyProtection="1">
      <protection hidden="1"/>
    </xf>
    <xf numFmtId="165" fontId="14" fillId="10" borderId="9" xfId="0" applyNumberFormat="1" applyFont="1" applyFill="1" applyBorder="1" applyAlignment="1" applyProtection="1">
      <alignment wrapText="1"/>
      <protection hidden="1"/>
    </xf>
    <xf numFmtId="169" fontId="14" fillId="10" borderId="9" xfId="0" applyNumberFormat="1" applyFont="1" applyFill="1" applyBorder="1" applyProtection="1">
      <protection hidden="1"/>
    </xf>
    <xf numFmtId="169" fontId="14" fillId="10" borderId="22" xfId="0" applyNumberFormat="1" applyFont="1" applyFill="1" applyBorder="1" applyProtection="1">
      <protection hidden="1"/>
    </xf>
    <xf numFmtId="0" fontId="0" fillId="5" borderId="0" xfId="0" applyFill="1"/>
    <xf numFmtId="0" fontId="14" fillId="0" borderId="21" xfId="0" applyFont="1" applyBorder="1" applyAlignment="1" applyProtection="1">
      <alignment wrapText="1"/>
      <protection hidden="1"/>
    </xf>
    <xf numFmtId="166" fontId="14" fillId="0" borderId="10" xfId="0" applyNumberFormat="1" applyFont="1" applyBorder="1" applyAlignment="1" applyProtection="1">
      <alignment wrapText="1"/>
      <protection hidden="1"/>
    </xf>
    <xf numFmtId="0" fontId="14" fillId="2" borderId="17" xfId="0" applyFont="1" applyFill="1" applyBorder="1" applyAlignment="1" applyProtection="1">
      <alignment wrapText="1"/>
      <protection hidden="1"/>
    </xf>
    <xf numFmtId="166" fontId="14" fillId="2" borderId="5" xfId="0" applyNumberFormat="1" applyFont="1" applyFill="1" applyBorder="1" applyAlignment="1" applyProtection="1">
      <alignment wrapText="1"/>
      <protection hidden="1"/>
    </xf>
    <xf numFmtId="167" fontId="14" fillId="0" borderId="5" xfId="0" applyNumberFormat="1" applyFont="1" applyBorder="1" applyProtection="1">
      <protection hidden="1"/>
    </xf>
    <xf numFmtId="170" fontId="14" fillId="0" borderId="5" xfId="0" applyNumberFormat="1" applyFont="1" applyBorder="1" applyProtection="1">
      <protection hidden="1"/>
    </xf>
    <xf numFmtId="166" fontId="14" fillId="0" borderId="4" xfId="0" applyNumberFormat="1" applyFont="1" applyBorder="1" applyProtection="1">
      <protection hidden="1"/>
    </xf>
    <xf numFmtId="166" fontId="14" fillId="0" borderId="3" xfId="0" applyNumberFormat="1" applyFont="1" applyBorder="1" applyProtection="1">
      <protection hidden="1"/>
    </xf>
    <xf numFmtId="165" fontId="14" fillId="0" borderId="4" xfId="0" applyNumberFormat="1" applyFont="1" applyBorder="1" applyAlignment="1" applyProtection="1">
      <alignment wrapText="1"/>
      <protection hidden="1"/>
    </xf>
    <xf numFmtId="0" fontId="15" fillId="0" borderId="14" xfId="0" applyFont="1" applyBorder="1" applyProtection="1">
      <protection hidden="1"/>
    </xf>
    <xf numFmtId="0" fontId="15" fillId="0" borderId="0" xfId="0" applyFont="1" applyProtection="1">
      <protection hidden="1"/>
    </xf>
    <xf numFmtId="0" fontId="14" fillId="0" borderId="12" xfId="0" applyFont="1" applyBorder="1" applyProtection="1">
      <protection hidden="1"/>
    </xf>
    <xf numFmtId="0" fontId="14" fillId="0" borderId="13" xfId="0" applyFont="1" applyBorder="1" applyProtection="1">
      <protection hidden="1"/>
    </xf>
    <xf numFmtId="164" fontId="15" fillId="0" borderId="14" xfId="0" applyNumberFormat="1" applyFont="1" applyBorder="1" applyProtection="1">
      <protection hidden="1"/>
    </xf>
    <xf numFmtId="169" fontId="14" fillId="0" borderId="37" xfId="0" applyNumberFormat="1" applyFont="1" applyBorder="1" applyProtection="1">
      <protection hidden="1"/>
    </xf>
    <xf numFmtId="169" fontId="14" fillId="0" borderId="40" xfId="0" applyNumberFormat="1" applyFont="1" applyBorder="1" applyProtection="1">
      <protection hidden="1"/>
    </xf>
    <xf numFmtId="4" fontId="6" fillId="7" borderId="7" xfId="0" applyNumberFormat="1" applyFont="1" applyFill="1" applyBorder="1" applyProtection="1">
      <protection hidden="1"/>
    </xf>
    <xf numFmtId="4" fontId="6" fillId="0" borderId="3" xfId="0" applyNumberFormat="1" applyFont="1" applyBorder="1" applyProtection="1">
      <protection hidden="1"/>
    </xf>
    <xf numFmtId="4" fontId="11" fillId="5" borderId="5" xfId="0" applyNumberFormat="1" applyFont="1" applyFill="1" applyBorder="1" applyProtection="1">
      <protection hidden="1"/>
    </xf>
    <xf numFmtId="4" fontId="11" fillId="5" borderId="3" xfId="0" applyNumberFormat="1" applyFont="1" applyFill="1" applyBorder="1" applyProtection="1">
      <protection hidden="1"/>
    </xf>
    <xf numFmtId="169" fontId="11" fillId="5" borderId="3" xfId="0" applyNumberFormat="1" applyFont="1" applyFill="1" applyBorder="1" applyProtection="1">
      <protection hidden="1"/>
    </xf>
    <xf numFmtId="169" fontId="11" fillId="5" borderId="3" xfId="0" applyNumberFormat="1" applyFont="1" applyFill="1" applyBorder="1" applyAlignment="1" applyProtection="1">
      <alignment horizontal="right"/>
      <protection hidden="1"/>
    </xf>
    <xf numFmtId="169" fontId="11" fillId="5" borderId="30" xfId="0" applyNumberFormat="1" applyFont="1" applyFill="1" applyBorder="1" applyProtection="1">
      <protection hidden="1"/>
    </xf>
    <xf numFmtId="4" fontId="6" fillId="7" borderId="0" xfId="0" applyNumberFormat="1" applyFont="1" applyFill="1" applyProtection="1">
      <protection hidden="1"/>
    </xf>
    <xf numFmtId="4" fontId="6" fillId="7" borderId="0" xfId="0" applyNumberFormat="1" applyFont="1" applyFill="1"/>
    <xf numFmtId="4" fontId="6" fillId="0" borderId="0" xfId="0" applyNumberFormat="1" applyFont="1"/>
    <xf numFmtId="0" fontId="9" fillId="0" borderId="1" xfId="0" applyFont="1" applyBorder="1" applyProtection="1">
      <protection hidden="1"/>
    </xf>
    <xf numFmtId="0" fontId="9" fillId="0" borderId="0" xfId="0" applyFont="1" applyProtection="1">
      <protection hidden="1"/>
    </xf>
    <xf numFmtId="169" fontId="14" fillId="0" borderId="0" xfId="0" applyNumberFormat="1" applyFont="1" applyProtection="1">
      <protection hidden="1"/>
    </xf>
    <xf numFmtId="0" fontId="9" fillId="0" borderId="0" xfId="0" applyFont="1"/>
    <xf numFmtId="169" fontId="14" fillId="0" borderId="0" xfId="0" applyNumberFormat="1" applyFont="1"/>
    <xf numFmtId="0" fontId="2" fillId="0" borderId="36" xfId="0" applyFont="1" applyBorder="1" applyAlignment="1" applyProtection="1">
      <alignment horizontal="center"/>
      <protection hidden="1"/>
    </xf>
    <xf numFmtId="0" fontId="0" fillId="0" borderId="0" xfId="0" applyAlignment="1" applyProtection="1">
      <alignment horizontal="center"/>
      <protection hidden="1"/>
    </xf>
    <xf numFmtId="0" fontId="16" fillId="0" borderId="0" xfId="0" applyFont="1" applyAlignment="1" applyProtection="1">
      <alignment horizontal="right" vertical="center"/>
      <protection hidden="1"/>
    </xf>
    <xf numFmtId="0" fontId="2" fillId="0" borderId="41" xfId="0" applyFont="1" applyBorder="1" applyAlignment="1" applyProtection="1">
      <alignment horizontal="center" vertical="center" wrapText="1"/>
      <protection hidden="1"/>
    </xf>
    <xf numFmtId="0" fontId="3" fillId="11" borderId="25" xfId="0" applyFont="1" applyFill="1" applyBorder="1" applyAlignment="1" applyProtection="1">
      <alignment wrapText="1"/>
      <protection hidden="1"/>
    </xf>
    <xf numFmtId="170" fontId="3" fillId="11" borderId="27" xfId="0" applyNumberFormat="1" applyFont="1" applyFill="1" applyBorder="1" applyProtection="1">
      <protection hidden="1"/>
    </xf>
    <xf numFmtId="166" fontId="3" fillId="11" borderId="29" xfId="0" applyNumberFormat="1" applyFont="1" applyFill="1" applyBorder="1" applyProtection="1">
      <protection hidden="1"/>
    </xf>
    <xf numFmtId="166" fontId="3" fillId="11" borderId="28" xfId="0" applyNumberFormat="1" applyFont="1" applyFill="1" applyBorder="1" applyProtection="1">
      <protection hidden="1"/>
    </xf>
    <xf numFmtId="165" fontId="3" fillId="11" borderId="26" xfId="0" applyNumberFormat="1" applyFont="1" applyFill="1" applyBorder="1" applyProtection="1">
      <protection hidden="1"/>
    </xf>
    <xf numFmtId="164" fontId="3" fillId="0" borderId="24" xfId="0" applyNumberFormat="1" applyFont="1" applyBorder="1" applyProtection="1">
      <protection hidden="1"/>
    </xf>
    <xf numFmtId="164" fontId="3" fillId="0" borderId="25" xfId="0" applyNumberFormat="1" applyFont="1" applyBorder="1" applyProtection="1">
      <protection hidden="1"/>
    </xf>
    <xf numFmtId="164" fontId="3" fillId="0" borderId="23" xfId="0" applyNumberFormat="1" applyFont="1" applyBorder="1" applyProtection="1">
      <protection hidden="1"/>
    </xf>
    <xf numFmtId="170" fontId="3" fillId="0" borderId="10" xfId="0" applyNumberFormat="1" applyFont="1" applyBorder="1" applyProtection="1">
      <protection hidden="1"/>
    </xf>
    <xf numFmtId="166" fontId="3" fillId="0" borderId="9" xfId="0" applyNumberFormat="1" applyFont="1" applyBorder="1" applyProtection="1">
      <protection hidden="1"/>
    </xf>
    <xf numFmtId="0" fontId="3" fillId="11" borderId="21" xfId="0" applyFont="1" applyFill="1" applyBorder="1" applyAlignment="1" applyProtection="1">
      <alignment wrapText="1"/>
      <protection hidden="1"/>
    </xf>
    <xf numFmtId="170" fontId="3" fillId="11" borderId="10" xfId="0" applyNumberFormat="1" applyFont="1" applyFill="1" applyBorder="1" applyProtection="1">
      <protection hidden="1"/>
    </xf>
    <xf numFmtId="166" fontId="3" fillId="11" borderId="9" xfId="0" applyNumberFormat="1" applyFont="1" applyFill="1" applyBorder="1" applyProtection="1">
      <protection hidden="1"/>
    </xf>
    <xf numFmtId="166" fontId="3" fillId="11" borderId="13" xfId="0" applyNumberFormat="1" applyFont="1" applyFill="1" applyBorder="1" applyProtection="1">
      <protection hidden="1"/>
    </xf>
    <xf numFmtId="165" fontId="3" fillId="11" borderId="22" xfId="0" applyNumberFormat="1" applyFont="1" applyFill="1" applyBorder="1" applyProtection="1">
      <protection hidden="1"/>
    </xf>
    <xf numFmtId="170" fontId="3" fillId="0" borderId="5" xfId="0" applyNumberFormat="1" applyFont="1" applyBorder="1" applyProtection="1">
      <protection hidden="1"/>
    </xf>
    <xf numFmtId="166" fontId="3" fillId="0" borderId="4" xfId="0" applyNumberFormat="1" applyFont="1" applyBorder="1" applyProtection="1">
      <protection hidden="1"/>
    </xf>
    <xf numFmtId="164" fontId="2" fillId="0" borderId="42" xfId="0" applyNumberFormat="1" applyFont="1" applyBorder="1" applyProtection="1">
      <protection hidden="1"/>
    </xf>
    <xf numFmtId="0" fontId="6" fillId="0" borderId="7" xfId="0" applyFont="1" applyBorder="1" applyProtection="1">
      <protection hidden="1"/>
    </xf>
    <xf numFmtId="0" fontId="7" fillId="0" borderId="3" xfId="0" applyFont="1" applyBorder="1" applyProtection="1">
      <protection hidden="1"/>
    </xf>
    <xf numFmtId="0" fontId="6" fillId="11" borderId="5" xfId="0" applyFont="1" applyFill="1" applyBorder="1" applyProtection="1">
      <protection hidden="1"/>
    </xf>
    <xf numFmtId="0" fontId="6" fillId="11" borderId="3" xfId="0" applyFont="1" applyFill="1" applyBorder="1" applyProtection="1">
      <protection hidden="1"/>
    </xf>
    <xf numFmtId="0" fontId="7" fillId="11" borderId="3" xfId="0" applyFont="1" applyFill="1" applyBorder="1" applyProtection="1">
      <protection hidden="1"/>
    </xf>
    <xf numFmtId="0" fontId="6" fillId="11" borderId="3" xfId="0" applyFont="1" applyFill="1" applyBorder="1" applyAlignment="1" applyProtection="1">
      <alignment horizontal="right"/>
      <protection hidden="1"/>
    </xf>
    <xf numFmtId="165" fontId="6" fillId="11" borderId="6" xfId="0" applyNumberFormat="1" applyFont="1" applyFill="1" applyBorder="1" applyProtection="1">
      <protection hidden="1"/>
    </xf>
    <xf numFmtId="164" fontId="6" fillId="0" borderId="3" xfId="0" applyNumberFormat="1" applyFont="1" applyBorder="1" applyProtection="1">
      <protection hidden="1"/>
    </xf>
    <xf numFmtId="164" fontId="6" fillId="0" borderId="4" xfId="0" applyNumberFormat="1" applyFont="1" applyBorder="1" applyProtection="1">
      <protection hidden="1"/>
    </xf>
    <xf numFmtId="164" fontId="6" fillId="0" borderId="0" xfId="0" applyNumberFormat="1" applyFont="1" applyProtection="1">
      <protection hidden="1"/>
    </xf>
    <xf numFmtId="0" fontId="7" fillId="0" borderId="2" xfId="0" applyFont="1" applyBorder="1" applyProtection="1">
      <protection hidden="1"/>
    </xf>
    <xf numFmtId="0" fontId="7" fillId="0" borderId="0" xfId="0" applyFont="1" applyProtection="1">
      <protection hidden="1"/>
    </xf>
    <xf numFmtId="0" fontId="7" fillId="0" borderId="0" xfId="0" applyFont="1"/>
    <xf numFmtId="0" fontId="1" fillId="0" borderId="0" xfId="2"/>
    <xf numFmtId="0" fontId="18" fillId="0" borderId="0" xfId="3" applyFont="1" applyAlignment="1" applyProtection="1">
      <alignment horizontal="right"/>
      <protection hidden="1"/>
    </xf>
    <xf numFmtId="0" fontId="1" fillId="0" borderId="0" xfId="2" applyAlignment="1">
      <alignment horizontal="right"/>
    </xf>
    <xf numFmtId="0" fontId="19" fillId="0" borderId="0" xfId="2" applyFont="1" applyAlignment="1">
      <alignment horizontal="right"/>
    </xf>
    <xf numFmtId="0" fontId="17" fillId="0" borderId="0" xfId="2" applyFont="1" applyAlignment="1">
      <alignment horizontal="right"/>
    </xf>
    <xf numFmtId="0" fontId="20" fillId="0" borderId="0" xfId="2" applyFont="1" applyAlignment="1">
      <alignment horizontal="center" vertical="center" wrapText="1"/>
    </xf>
    <xf numFmtId="0" fontId="21" fillId="0" borderId="9" xfId="2" applyFont="1" applyBorder="1" applyAlignment="1">
      <alignment horizontal="center" vertical="center" wrapText="1"/>
    </xf>
    <xf numFmtId="49" fontId="21" fillId="0" borderId="9" xfId="2" applyNumberFormat="1" applyFont="1" applyBorder="1" applyAlignment="1">
      <alignment horizontal="center"/>
    </xf>
    <xf numFmtId="0" fontId="21" fillId="0" borderId="9" xfId="2" applyFont="1" applyBorder="1" applyAlignment="1">
      <alignment horizontal="center"/>
    </xf>
    <xf numFmtId="49" fontId="17" fillId="0" borderId="9" xfId="2" applyNumberFormat="1" applyFont="1" applyBorder="1" applyAlignment="1">
      <alignment horizontal="center" vertical="center"/>
    </xf>
    <xf numFmtId="0" fontId="17" fillId="0" borderId="9" xfId="2" applyFont="1" applyBorder="1" applyAlignment="1">
      <alignment horizontal="left" vertical="center" wrapText="1"/>
    </xf>
    <xf numFmtId="172" fontId="17" fillId="0" borderId="9" xfId="4" applyNumberFormat="1" applyFont="1" applyBorder="1" applyAlignment="1">
      <alignment horizontal="right" vertical="center" wrapText="1"/>
    </xf>
    <xf numFmtId="49" fontId="22" fillId="0" borderId="9" xfId="2" applyNumberFormat="1" applyFont="1" applyBorder="1" applyAlignment="1">
      <alignment horizontal="center" vertical="center" wrapText="1"/>
    </xf>
    <xf numFmtId="0" fontId="19" fillId="0" borderId="0" xfId="2" applyFont="1" applyAlignment="1">
      <alignment wrapText="1"/>
    </xf>
    <xf numFmtId="0" fontId="22" fillId="0" borderId="9" xfId="2" applyFont="1" applyBorder="1" applyAlignment="1">
      <alignment horizontal="left" vertical="center" wrapText="1"/>
    </xf>
    <xf numFmtId="172" fontId="17" fillId="0" borderId="9" xfId="4" applyNumberFormat="1" applyFont="1" applyFill="1" applyBorder="1" applyAlignment="1">
      <alignment horizontal="right" vertical="center" wrapText="1"/>
    </xf>
    <xf numFmtId="172" fontId="22" fillId="0" borderId="9" xfId="4" applyNumberFormat="1" applyFont="1" applyFill="1" applyBorder="1" applyAlignment="1">
      <alignment horizontal="right" vertical="center" wrapText="1"/>
    </xf>
    <xf numFmtId="172" fontId="22" fillId="0" borderId="9" xfId="4" applyNumberFormat="1" applyFont="1" applyBorder="1" applyAlignment="1">
      <alignment horizontal="right" vertical="center" wrapText="1"/>
    </xf>
    <xf numFmtId="0" fontId="22" fillId="7" borderId="9" xfId="2" applyFont="1" applyFill="1" applyBorder="1" applyAlignment="1">
      <alignment horizontal="left" vertical="center" wrapText="1"/>
    </xf>
    <xf numFmtId="0" fontId="9" fillId="0" borderId="0" xfId="1" applyFont="1" applyAlignment="1">
      <alignment horizontal="right" vertical="top"/>
    </xf>
    <xf numFmtId="0" fontId="10" fillId="0" borderId="0" xfId="1" applyFont="1" applyAlignment="1">
      <alignment horizontal="center"/>
    </xf>
    <xf numFmtId="0" fontId="11" fillId="0" borderId="37" xfId="1" applyFont="1" applyFill="1" applyBorder="1" applyAlignment="1">
      <alignment horizontal="center" vertical="top"/>
    </xf>
    <xf numFmtId="0" fontId="11" fillId="0" borderId="14" xfId="1" applyFont="1" applyFill="1" applyBorder="1" applyAlignment="1">
      <alignment horizontal="center" vertical="top"/>
    </xf>
    <xf numFmtId="0" fontId="11" fillId="0" borderId="38" xfId="1" applyFont="1" applyFill="1" applyBorder="1" applyAlignment="1">
      <alignment horizontal="center" vertical="top"/>
    </xf>
    <xf numFmtId="0" fontId="11" fillId="0" borderId="37" xfId="1" applyFont="1" applyFill="1" applyBorder="1" applyAlignment="1">
      <alignment horizontal="center" vertical="top" wrapText="1"/>
    </xf>
    <xf numFmtId="0" fontId="11" fillId="0" borderId="14" xfId="1" applyFont="1" applyFill="1" applyBorder="1" applyAlignment="1">
      <alignment horizontal="center" vertical="top" wrapText="1"/>
    </xf>
    <xf numFmtId="0" fontId="11" fillId="0" borderId="38" xfId="1" applyFont="1" applyFill="1" applyBorder="1" applyAlignment="1">
      <alignment horizontal="center" vertical="top" wrapText="1"/>
    </xf>
    <xf numFmtId="0" fontId="7" fillId="0" borderId="0" xfId="0" applyFont="1" applyAlignment="1" applyProtection="1">
      <alignment horizontal="right"/>
      <protection hidden="1"/>
    </xf>
    <xf numFmtId="0" fontId="5" fillId="0" borderId="23" xfId="0" applyFont="1" applyBorder="1" applyAlignment="1" applyProtection="1">
      <alignment wrapText="1"/>
      <protection hidden="1"/>
    </xf>
    <xf numFmtId="0" fontId="5" fillId="0" borderId="25" xfId="0" applyFont="1" applyBorder="1" applyAlignment="1" applyProtection="1">
      <alignment wrapText="1"/>
      <protection hidden="1"/>
    </xf>
    <xf numFmtId="164" fontId="5" fillId="0" borderId="23" xfId="0" applyNumberFormat="1" applyFont="1" applyBorder="1" applyProtection="1">
      <protection hidden="1"/>
    </xf>
    <xf numFmtId="0" fontId="5" fillId="0" borderId="19" xfId="0" applyFont="1" applyBorder="1" applyAlignment="1" applyProtection="1">
      <alignment wrapText="1"/>
      <protection hidden="1"/>
    </xf>
    <xf numFmtId="0" fontId="5" fillId="0" borderId="21" xfId="0" applyFont="1" applyBorder="1" applyAlignment="1" applyProtection="1">
      <alignment wrapText="1"/>
      <protection hidden="1"/>
    </xf>
    <xf numFmtId="164" fontId="5" fillId="0" borderId="19" xfId="0" applyNumberFormat="1" applyFont="1" applyBorder="1" applyProtection="1">
      <protection hidden="1"/>
    </xf>
    <xf numFmtId="0" fontId="2" fillId="0" borderId="32" xfId="0" applyFont="1" applyBorder="1" applyAlignment="1" applyProtection="1">
      <alignment horizontal="center" vertical="center" wrapText="1"/>
      <protection hidden="1"/>
    </xf>
    <xf numFmtId="0" fontId="0" fillId="0" borderId="31" xfId="0" applyBorder="1" applyAlignment="1">
      <alignment horizontal="center" vertical="center" wrapText="1"/>
    </xf>
    <xf numFmtId="0" fontId="6" fillId="0" borderId="0" xfId="0" applyFont="1" applyAlignment="1" applyProtection="1">
      <alignment horizontal="center" wrapText="1"/>
      <protection hidden="1"/>
    </xf>
    <xf numFmtId="0" fontId="4" fillId="0" borderId="0" xfId="0" applyFont="1" applyAlignment="1" applyProtection="1">
      <alignment horizontal="center" wrapText="1"/>
      <protection hidden="1"/>
    </xf>
    <xf numFmtId="0" fontId="2" fillId="0" borderId="35" xfId="0" applyFont="1" applyBorder="1" applyAlignment="1" applyProtection="1">
      <alignment horizontal="center" vertical="center" wrapText="1"/>
      <protection hidden="1"/>
    </xf>
    <xf numFmtId="0" fontId="0" fillId="0" borderId="34" xfId="0" applyBorder="1" applyAlignment="1">
      <alignment horizontal="center" vertical="center" wrapText="1"/>
    </xf>
    <xf numFmtId="0" fontId="3" fillId="0" borderId="19" xfId="0" applyFont="1" applyBorder="1" applyAlignment="1" applyProtection="1">
      <alignment wrapText="1"/>
      <protection hidden="1"/>
    </xf>
    <xf numFmtId="0" fontId="3" fillId="0" borderId="21" xfId="0" applyFont="1" applyBorder="1" applyAlignment="1" applyProtection="1">
      <alignment wrapText="1"/>
      <protection hidden="1"/>
    </xf>
    <xf numFmtId="164" fontId="3" fillId="0" borderId="19" xfId="0" applyNumberFormat="1" applyFont="1" applyBorder="1" applyProtection="1">
      <protection hidden="1"/>
    </xf>
    <xf numFmtId="0" fontId="3" fillId="0" borderId="15" xfId="0" applyFont="1" applyBorder="1" applyAlignment="1" applyProtection="1">
      <alignment wrapText="1"/>
      <protection hidden="1"/>
    </xf>
    <xf numFmtId="0" fontId="3" fillId="0" borderId="17" xfId="0" applyFont="1" applyBorder="1" applyAlignment="1" applyProtection="1">
      <alignment wrapText="1"/>
      <protection hidden="1"/>
    </xf>
    <xf numFmtId="164" fontId="3" fillId="0" borderId="15" xfId="0" applyNumberFormat="1" applyFont="1" applyBorder="1" applyProtection="1">
      <protection hidden="1"/>
    </xf>
    <xf numFmtId="170" fontId="3" fillId="0" borderId="19" xfId="0" applyNumberFormat="1" applyFont="1" applyBorder="1" applyAlignment="1" applyProtection="1">
      <alignment wrapText="1"/>
      <protection hidden="1"/>
    </xf>
    <xf numFmtId="170" fontId="3" fillId="0" borderId="21" xfId="0" applyNumberFormat="1" applyFont="1" applyBorder="1" applyAlignment="1" applyProtection="1">
      <alignment wrapText="1"/>
      <protection hidden="1"/>
    </xf>
    <xf numFmtId="166" fontId="3" fillId="0" borderId="19" xfId="0" applyNumberFormat="1" applyFont="1" applyBorder="1" applyAlignment="1" applyProtection="1">
      <alignment wrapText="1"/>
      <protection hidden="1"/>
    </xf>
    <xf numFmtId="166" fontId="3" fillId="0" borderId="21" xfId="0" applyNumberFormat="1" applyFont="1" applyBorder="1" applyAlignment="1" applyProtection="1">
      <alignment wrapText="1"/>
      <protection hidden="1"/>
    </xf>
    <xf numFmtId="166" fontId="3" fillId="0" borderId="15" xfId="0" applyNumberFormat="1" applyFont="1" applyBorder="1" applyAlignment="1" applyProtection="1">
      <alignment wrapText="1"/>
      <protection hidden="1"/>
    </xf>
    <xf numFmtId="166" fontId="3" fillId="0" borderId="17" xfId="0" applyNumberFormat="1" applyFont="1" applyBorder="1" applyAlignment="1" applyProtection="1">
      <alignment wrapText="1"/>
      <protection hidden="1"/>
    </xf>
    <xf numFmtId="166" fontId="3" fillId="5" borderId="19" xfId="0" applyNumberFormat="1" applyFont="1" applyFill="1" applyBorder="1" applyAlignment="1" applyProtection="1">
      <alignment wrapText="1"/>
      <protection hidden="1"/>
    </xf>
    <xf numFmtId="166" fontId="3" fillId="5" borderId="21" xfId="0" applyNumberFormat="1" applyFont="1" applyFill="1" applyBorder="1" applyAlignment="1" applyProtection="1">
      <alignment wrapText="1"/>
      <protection hidden="1"/>
    </xf>
    <xf numFmtId="0" fontId="4" fillId="0" borderId="0" xfId="0" applyFont="1" applyAlignment="1" applyProtection="1">
      <alignment horizontal="right"/>
      <protection hidden="1"/>
    </xf>
    <xf numFmtId="0" fontId="11" fillId="0" borderId="0" xfId="0" applyFont="1" applyAlignment="1" applyProtection="1">
      <alignment horizontal="center" vertical="top" wrapText="1"/>
      <protection hidden="1"/>
    </xf>
    <xf numFmtId="0" fontId="14" fillId="0" borderId="36" xfId="0" applyFont="1" applyBorder="1" applyAlignment="1" applyProtection="1">
      <alignment horizontal="right"/>
      <protection hidden="1"/>
    </xf>
    <xf numFmtId="0" fontId="9" fillId="0" borderId="36" xfId="0" applyFont="1" applyBorder="1" applyAlignment="1">
      <alignment horizontal="right"/>
    </xf>
    <xf numFmtId="166" fontId="3" fillId="0" borderId="23" xfId="0" applyNumberFormat="1" applyFont="1" applyBorder="1" applyAlignment="1" applyProtection="1">
      <alignment wrapText="1"/>
      <protection hidden="1"/>
    </xf>
    <xf numFmtId="166" fontId="3" fillId="0" borderId="25" xfId="0" applyNumberFormat="1" applyFont="1" applyBorder="1" applyAlignment="1" applyProtection="1">
      <alignment wrapText="1"/>
      <protection hidden="1"/>
    </xf>
    <xf numFmtId="170" fontId="3" fillId="0" borderId="15" xfId="0" applyNumberFormat="1" applyFont="1" applyBorder="1" applyAlignment="1" applyProtection="1">
      <alignment wrapText="1"/>
      <protection hidden="1"/>
    </xf>
    <xf numFmtId="170" fontId="3" fillId="0" borderId="17" xfId="0" applyNumberFormat="1" applyFont="1" applyBorder="1" applyAlignment="1" applyProtection="1">
      <alignment wrapText="1"/>
      <protection hidden="1"/>
    </xf>
    <xf numFmtId="170" fontId="3" fillId="0" borderId="23" xfId="0" applyNumberFormat="1" applyFont="1" applyBorder="1" applyAlignment="1" applyProtection="1">
      <alignment wrapText="1"/>
      <protection hidden="1"/>
    </xf>
    <xf numFmtId="170" fontId="3" fillId="0" borderId="25" xfId="0" applyNumberFormat="1" applyFont="1" applyBorder="1" applyAlignment="1" applyProtection="1">
      <alignment wrapText="1"/>
      <protection hidden="1"/>
    </xf>
    <xf numFmtId="164" fontId="3" fillId="0" borderId="23" xfId="0" applyNumberFormat="1" applyFont="1" applyBorder="1" applyProtection="1">
      <protection hidden="1"/>
    </xf>
    <xf numFmtId="0" fontId="0" fillId="0" borderId="0" xfId="0" applyAlignment="1" applyProtection="1">
      <alignment horizontal="right"/>
      <protection hidden="1"/>
    </xf>
    <xf numFmtId="0" fontId="2" fillId="0" borderId="30" xfId="0" applyFont="1" applyBorder="1" applyAlignment="1" applyProtection="1">
      <alignment horizontal="center" vertical="center" wrapText="1"/>
      <protection hidden="1"/>
    </xf>
    <xf numFmtId="0" fontId="17" fillId="0" borderId="0" xfId="2" applyFont="1" applyAlignment="1">
      <alignment horizontal="right"/>
    </xf>
    <xf numFmtId="0" fontId="1" fillId="0" borderId="0" xfId="2" applyAlignment="1">
      <alignment horizontal="right"/>
    </xf>
    <xf numFmtId="0" fontId="18" fillId="0" borderId="0" xfId="3" applyFont="1" applyAlignment="1" applyProtection="1">
      <alignment horizontal="right"/>
      <protection hidden="1"/>
    </xf>
    <xf numFmtId="0" fontId="20" fillId="0" borderId="0" xfId="2" applyFont="1" applyAlignment="1">
      <alignment horizontal="center" vertical="center" wrapText="1"/>
    </xf>
    <xf numFmtId="0" fontId="17" fillId="0" borderId="9" xfId="2" applyFont="1" applyBorder="1" applyAlignment="1">
      <alignment horizontal="center" vertical="center"/>
    </xf>
    <xf numFmtId="0" fontId="17" fillId="0" borderId="9" xfId="2" applyFont="1" applyBorder="1" applyAlignment="1">
      <alignment horizontal="center" vertical="center" wrapText="1"/>
    </xf>
  </cellXfs>
  <cellStyles count="5">
    <cellStyle name="Обычный" xfId="0" builtinId="0"/>
    <cellStyle name="Обычный 2" xfId="1"/>
    <cellStyle name="Обычный 3" xfId="2"/>
    <cellStyle name="Обычный_Tmp2" xf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509"/>
  <sheetViews>
    <sheetView topLeftCell="A34" workbookViewId="0">
      <selection activeCell="B3" sqref="B3:C3"/>
    </sheetView>
  </sheetViews>
  <sheetFormatPr defaultRowHeight="12.75"/>
  <cols>
    <col min="1" max="1" width="24.28515625" style="91" customWidth="1"/>
    <col min="2" max="2" width="126.85546875" style="91" customWidth="1"/>
    <col min="3" max="3" width="12.28515625" style="91" customWidth="1"/>
    <col min="4" max="256" width="9.140625" style="91"/>
    <col min="257" max="257" width="24.28515625" style="91" customWidth="1"/>
    <col min="258" max="258" width="126.85546875" style="91" customWidth="1"/>
    <col min="259" max="259" width="12.28515625" style="91" customWidth="1"/>
    <col min="260" max="512" width="9.140625" style="91"/>
    <col min="513" max="513" width="24.28515625" style="91" customWidth="1"/>
    <col min="514" max="514" width="126.85546875" style="91" customWidth="1"/>
    <col min="515" max="515" width="12.28515625" style="91" customWidth="1"/>
    <col min="516" max="768" width="9.140625" style="91"/>
    <col min="769" max="769" width="24.28515625" style="91" customWidth="1"/>
    <col min="770" max="770" width="126.85546875" style="91" customWidth="1"/>
    <col min="771" max="771" width="12.28515625" style="91" customWidth="1"/>
    <col min="772" max="1024" width="9.140625" style="91"/>
    <col min="1025" max="1025" width="24.28515625" style="91" customWidth="1"/>
    <col min="1026" max="1026" width="126.85546875" style="91" customWidth="1"/>
    <col min="1027" max="1027" width="12.28515625" style="91" customWidth="1"/>
    <col min="1028" max="1280" width="9.140625" style="91"/>
    <col min="1281" max="1281" width="24.28515625" style="91" customWidth="1"/>
    <col min="1282" max="1282" width="126.85546875" style="91" customWidth="1"/>
    <col min="1283" max="1283" width="12.28515625" style="91" customWidth="1"/>
    <col min="1284" max="1536" width="9.140625" style="91"/>
    <col min="1537" max="1537" width="24.28515625" style="91" customWidth="1"/>
    <col min="1538" max="1538" width="126.85546875" style="91" customWidth="1"/>
    <col min="1539" max="1539" width="12.28515625" style="91" customWidth="1"/>
    <col min="1540" max="1792" width="9.140625" style="91"/>
    <col min="1793" max="1793" width="24.28515625" style="91" customWidth="1"/>
    <col min="1794" max="1794" width="126.85546875" style="91" customWidth="1"/>
    <col min="1795" max="1795" width="12.28515625" style="91" customWidth="1"/>
    <col min="1796" max="2048" width="9.140625" style="91"/>
    <col min="2049" max="2049" width="24.28515625" style="91" customWidth="1"/>
    <col min="2050" max="2050" width="126.85546875" style="91" customWidth="1"/>
    <col min="2051" max="2051" width="12.28515625" style="91" customWidth="1"/>
    <col min="2052" max="2304" width="9.140625" style="91"/>
    <col min="2305" max="2305" width="24.28515625" style="91" customWidth="1"/>
    <col min="2306" max="2306" width="126.85546875" style="91" customWidth="1"/>
    <col min="2307" max="2307" width="12.28515625" style="91" customWidth="1"/>
    <col min="2308" max="2560" width="9.140625" style="91"/>
    <col min="2561" max="2561" width="24.28515625" style="91" customWidth="1"/>
    <col min="2562" max="2562" width="126.85546875" style="91" customWidth="1"/>
    <col min="2563" max="2563" width="12.28515625" style="91" customWidth="1"/>
    <col min="2564" max="2816" width="9.140625" style="91"/>
    <col min="2817" max="2817" width="24.28515625" style="91" customWidth="1"/>
    <col min="2818" max="2818" width="126.85546875" style="91" customWidth="1"/>
    <col min="2819" max="2819" width="12.28515625" style="91" customWidth="1"/>
    <col min="2820" max="3072" width="9.140625" style="91"/>
    <col min="3073" max="3073" width="24.28515625" style="91" customWidth="1"/>
    <col min="3074" max="3074" width="126.85546875" style="91" customWidth="1"/>
    <col min="3075" max="3075" width="12.28515625" style="91" customWidth="1"/>
    <col min="3076" max="3328" width="9.140625" style="91"/>
    <col min="3329" max="3329" width="24.28515625" style="91" customWidth="1"/>
    <col min="3330" max="3330" width="126.85546875" style="91" customWidth="1"/>
    <col min="3331" max="3331" width="12.28515625" style="91" customWidth="1"/>
    <col min="3332" max="3584" width="9.140625" style="91"/>
    <col min="3585" max="3585" width="24.28515625" style="91" customWidth="1"/>
    <col min="3586" max="3586" width="126.85546875" style="91" customWidth="1"/>
    <col min="3587" max="3587" width="12.28515625" style="91" customWidth="1"/>
    <col min="3588" max="3840" width="9.140625" style="91"/>
    <col min="3841" max="3841" width="24.28515625" style="91" customWidth="1"/>
    <col min="3842" max="3842" width="126.85546875" style="91" customWidth="1"/>
    <col min="3843" max="3843" width="12.28515625" style="91" customWidth="1"/>
    <col min="3844" max="4096" width="9.140625" style="91"/>
    <col min="4097" max="4097" width="24.28515625" style="91" customWidth="1"/>
    <col min="4098" max="4098" width="126.85546875" style="91" customWidth="1"/>
    <col min="4099" max="4099" width="12.28515625" style="91" customWidth="1"/>
    <col min="4100" max="4352" width="9.140625" style="91"/>
    <col min="4353" max="4353" width="24.28515625" style="91" customWidth="1"/>
    <col min="4354" max="4354" width="126.85546875" style="91" customWidth="1"/>
    <col min="4355" max="4355" width="12.28515625" style="91" customWidth="1"/>
    <col min="4356" max="4608" width="9.140625" style="91"/>
    <col min="4609" max="4609" width="24.28515625" style="91" customWidth="1"/>
    <col min="4610" max="4610" width="126.85546875" style="91" customWidth="1"/>
    <col min="4611" max="4611" width="12.28515625" style="91" customWidth="1"/>
    <col min="4612" max="4864" width="9.140625" style="91"/>
    <col min="4865" max="4865" width="24.28515625" style="91" customWidth="1"/>
    <col min="4866" max="4866" width="126.85546875" style="91" customWidth="1"/>
    <col min="4867" max="4867" width="12.28515625" style="91" customWidth="1"/>
    <col min="4868" max="5120" width="9.140625" style="91"/>
    <col min="5121" max="5121" width="24.28515625" style="91" customWidth="1"/>
    <col min="5122" max="5122" width="126.85546875" style="91" customWidth="1"/>
    <col min="5123" max="5123" width="12.28515625" style="91" customWidth="1"/>
    <col min="5124" max="5376" width="9.140625" style="91"/>
    <col min="5377" max="5377" width="24.28515625" style="91" customWidth="1"/>
    <col min="5378" max="5378" width="126.85546875" style="91" customWidth="1"/>
    <col min="5379" max="5379" width="12.28515625" style="91" customWidth="1"/>
    <col min="5380" max="5632" width="9.140625" style="91"/>
    <col min="5633" max="5633" width="24.28515625" style="91" customWidth="1"/>
    <col min="5634" max="5634" width="126.85546875" style="91" customWidth="1"/>
    <col min="5635" max="5635" width="12.28515625" style="91" customWidth="1"/>
    <col min="5636" max="5888" width="9.140625" style="91"/>
    <col min="5889" max="5889" width="24.28515625" style="91" customWidth="1"/>
    <col min="5890" max="5890" width="126.85546875" style="91" customWidth="1"/>
    <col min="5891" max="5891" width="12.28515625" style="91" customWidth="1"/>
    <col min="5892" max="6144" width="9.140625" style="91"/>
    <col min="6145" max="6145" width="24.28515625" style="91" customWidth="1"/>
    <col min="6146" max="6146" width="126.85546875" style="91" customWidth="1"/>
    <col min="6147" max="6147" width="12.28515625" style="91" customWidth="1"/>
    <col min="6148" max="6400" width="9.140625" style="91"/>
    <col min="6401" max="6401" width="24.28515625" style="91" customWidth="1"/>
    <col min="6402" max="6402" width="126.85546875" style="91" customWidth="1"/>
    <col min="6403" max="6403" width="12.28515625" style="91" customWidth="1"/>
    <col min="6404" max="6656" width="9.140625" style="91"/>
    <col min="6657" max="6657" width="24.28515625" style="91" customWidth="1"/>
    <col min="6658" max="6658" width="126.85546875" style="91" customWidth="1"/>
    <col min="6659" max="6659" width="12.28515625" style="91" customWidth="1"/>
    <col min="6660" max="6912" width="9.140625" style="91"/>
    <col min="6913" max="6913" width="24.28515625" style="91" customWidth="1"/>
    <col min="6914" max="6914" width="126.85546875" style="91" customWidth="1"/>
    <col min="6915" max="6915" width="12.28515625" style="91" customWidth="1"/>
    <col min="6916" max="7168" width="9.140625" style="91"/>
    <col min="7169" max="7169" width="24.28515625" style="91" customWidth="1"/>
    <col min="7170" max="7170" width="126.85546875" style="91" customWidth="1"/>
    <col min="7171" max="7171" width="12.28515625" style="91" customWidth="1"/>
    <col min="7172" max="7424" width="9.140625" style="91"/>
    <col min="7425" max="7425" width="24.28515625" style="91" customWidth="1"/>
    <col min="7426" max="7426" width="126.85546875" style="91" customWidth="1"/>
    <col min="7427" max="7427" width="12.28515625" style="91" customWidth="1"/>
    <col min="7428" max="7680" width="9.140625" style="91"/>
    <col min="7681" max="7681" width="24.28515625" style="91" customWidth="1"/>
    <col min="7682" max="7682" width="126.85546875" style="91" customWidth="1"/>
    <col min="7683" max="7683" width="12.28515625" style="91" customWidth="1"/>
    <col min="7684" max="7936" width="9.140625" style="91"/>
    <col min="7937" max="7937" width="24.28515625" style="91" customWidth="1"/>
    <col min="7938" max="7938" width="126.85546875" style="91" customWidth="1"/>
    <col min="7939" max="7939" width="12.28515625" style="91" customWidth="1"/>
    <col min="7940" max="8192" width="9.140625" style="91"/>
    <col min="8193" max="8193" width="24.28515625" style="91" customWidth="1"/>
    <col min="8194" max="8194" width="126.85546875" style="91" customWidth="1"/>
    <col min="8195" max="8195" width="12.28515625" style="91" customWidth="1"/>
    <col min="8196" max="8448" width="9.140625" style="91"/>
    <col min="8449" max="8449" width="24.28515625" style="91" customWidth="1"/>
    <col min="8450" max="8450" width="126.85546875" style="91" customWidth="1"/>
    <col min="8451" max="8451" width="12.28515625" style="91" customWidth="1"/>
    <col min="8452" max="8704" width="9.140625" style="91"/>
    <col min="8705" max="8705" width="24.28515625" style="91" customWidth="1"/>
    <col min="8706" max="8706" width="126.85546875" style="91" customWidth="1"/>
    <col min="8707" max="8707" width="12.28515625" style="91" customWidth="1"/>
    <col min="8708" max="8960" width="9.140625" style="91"/>
    <col min="8961" max="8961" width="24.28515625" style="91" customWidth="1"/>
    <col min="8962" max="8962" width="126.85546875" style="91" customWidth="1"/>
    <col min="8963" max="8963" width="12.28515625" style="91" customWidth="1"/>
    <col min="8964" max="9216" width="9.140625" style="91"/>
    <col min="9217" max="9217" width="24.28515625" style="91" customWidth="1"/>
    <col min="9218" max="9218" width="126.85546875" style="91" customWidth="1"/>
    <col min="9219" max="9219" width="12.28515625" style="91" customWidth="1"/>
    <col min="9220" max="9472" width="9.140625" style="91"/>
    <col min="9473" max="9473" width="24.28515625" style="91" customWidth="1"/>
    <col min="9474" max="9474" width="126.85546875" style="91" customWidth="1"/>
    <col min="9475" max="9475" width="12.28515625" style="91" customWidth="1"/>
    <col min="9476" max="9728" width="9.140625" style="91"/>
    <col min="9729" max="9729" width="24.28515625" style="91" customWidth="1"/>
    <col min="9730" max="9730" width="126.85546875" style="91" customWidth="1"/>
    <col min="9731" max="9731" width="12.28515625" style="91" customWidth="1"/>
    <col min="9732" max="9984" width="9.140625" style="91"/>
    <col min="9985" max="9985" width="24.28515625" style="91" customWidth="1"/>
    <col min="9986" max="9986" width="126.85546875" style="91" customWidth="1"/>
    <col min="9987" max="9987" width="12.28515625" style="91" customWidth="1"/>
    <col min="9988" max="10240" width="9.140625" style="91"/>
    <col min="10241" max="10241" width="24.28515625" style="91" customWidth="1"/>
    <col min="10242" max="10242" width="126.85546875" style="91" customWidth="1"/>
    <col min="10243" max="10243" width="12.28515625" style="91" customWidth="1"/>
    <col min="10244" max="10496" width="9.140625" style="91"/>
    <col min="10497" max="10497" width="24.28515625" style="91" customWidth="1"/>
    <col min="10498" max="10498" width="126.85546875" style="91" customWidth="1"/>
    <col min="10499" max="10499" width="12.28515625" style="91" customWidth="1"/>
    <col min="10500" max="10752" width="9.140625" style="91"/>
    <col min="10753" max="10753" width="24.28515625" style="91" customWidth="1"/>
    <col min="10754" max="10754" width="126.85546875" style="91" customWidth="1"/>
    <col min="10755" max="10755" width="12.28515625" style="91" customWidth="1"/>
    <col min="10756" max="11008" width="9.140625" style="91"/>
    <col min="11009" max="11009" width="24.28515625" style="91" customWidth="1"/>
    <col min="11010" max="11010" width="126.85546875" style="91" customWidth="1"/>
    <col min="11011" max="11011" width="12.28515625" style="91" customWidth="1"/>
    <col min="11012" max="11264" width="9.140625" style="91"/>
    <col min="11265" max="11265" width="24.28515625" style="91" customWidth="1"/>
    <col min="11266" max="11266" width="126.85546875" style="91" customWidth="1"/>
    <col min="11267" max="11267" width="12.28515625" style="91" customWidth="1"/>
    <col min="11268" max="11520" width="9.140625" style="91"/>
    <col min="11521" max="11521" width="24.28515625" style="91" customWidth="1"/>
    <col min="11522" max="11522" width="126.85546875" style="91" customWidth="1"/>
    <col min="11523" max="11523" width="12.28515625" style="91" customWidth="1"/>
    <col min="11524" max="11776" width="9.140625" style="91"/>
    <col min="11777" max="11777" width="24.28515625" style="91" customWidth="1"/>
    <col min="11778" max="11778" width="126.85546875" style="91" customWidth="1"/>
    <col min="11779" max="11779" width="12.28515625" style="91" customWidth="1"/>
    <col min="11780" max="12032" width="9.140625" style="91"/>
    <col min="12033" max="12033" width="24.28515625" style="91" customWidth="1"/>
    <col min="12034" max="12034" width="126.85546875" style="91" customWidth="1"/>
    <col min="12035" max="12035" width="12.28515625" style="91" customWidth="1"/>
    <col min="12036" max="12288" width="9.140625" style="91"/>
    <col min="12289" max="12289" width="24.28515625" style="91" customWidth="1"/>
    <col min="12290" max="12290" width="126.85546875" style="91" customWidth="1"/>
    <col min="12291" max="12291" width="12.28515625" style="91" customWidth="1"/>
    <col min="12292" max="12544" width="9.140625" style="91"/>
    <col min="12545" max="12545" width="24.28515625" style="91" customWidth="1"/>
    <col min="12546" max="12546" width="126.85546875" style="91" customWidth="1"/>
    <col min="12547" max="12547" width="12.28515625" style="91" customWidth="1"/>
    <col min="12548" max="12800" width="9.140625" style="91"/>
    <col min="12801" max="12801" width="24.28515625" style="91" customWidth="1"/>
    <col min="12802" max="12802" width="126.85546875" style="91" customWidth="1"/>
    <col min="12803" max="12803" width="12.28515625" style="91" customWidth="1"/>
    <col min="12804" max="13056" width="9.140625" style="91"/>
    <col min="13057" max="13057" width="24.28515625" style="91" customWidth="1"/>
    <col min="13058" max="13058" width="126.85546875" style="91" customWidth="1"/>
    <col min="13059" max="13059" width="12.28515625" style="91" customWidth="1"/>
    <col min="13060" max="13312" width="9.140625" style="91"/>
    <col min="13313" max="13313" width="24.28515625" style="91" customWidth="1"/>
    <col min="13314" max="13314" width="126.85546875" style="91" customWidth="1"/>
    <col min="13315" max="13315" width="12.28515625" style="91" customWidth="1"/>
    <col min="13316" max="13568" width="9.140625" style="91"/>
    <col min="13569" max="13569" width="24.28515625" style="91" customWidth="1"/>
    <col min="13570" max="13570" width="126.85546875" style="91" customWidth="1"/>
    <col min="13571" max="13571" width="12.28515625" style="91" customWidth="1"/>
    <col min="13572" max="13824" width="9.140625" style="91"/>
    <col min="13825" max="13825" width="24.28515625" style="91" customWidth="1"/>
    <col min="13826" max="13826" width="126.85546875" style="91" customWidth="1"/>
    <col min="13827" max="13827" width="12.28515625" style="91" customWidth="1"/>
    <col min="13828" max="14080" width="9.140625" style="91"/>
    <col min="14081" max="14081" width="24.28515625" style="91" customWidth="1"/>
    <col min="14082" max="14082" width="126.85546875" style="91" customWidth="1"/>
    <col min="14083" max="14083" width="12.28515625" style="91" customWidth="1"/>
    <col min="14084" max="14336" width="9.140625" style="91"/>
    <col min="14337" max="14337" width="24.28515625" style="91" customWidth="1"/>
    <col min="14338" max="14338" width="126.85546875" style="91" customWidth="1"/>
    <col min="14339" max="14339" width="12.28515625" style="91" customWidth="1"/>
    <col min="14340" max="14592" width="9.140625" style="91"/>
    <col min="14593" max="14593" width="24.28515625" style="91" customWidth="1"/>
    <col min="14594" max="14594" width="126.85546875" style="91" customWidth="1"/>
    <col min="14595" max="14595" width="12.28515625" style="91" customWidth="1"/>
    <col min="14596" max="14848" width="9.140625" style="91"/>
    <col min="14849" max="14849" width="24.28515625" style="91" customWidth="1"/>
    <col min="14850" max="14850" width="126.85546875" style="91" customWidth="1"/>
    <col min="14851" max="14851" width="12.28515625" style="91" customWidth="1"/>
    <col min="14852" max="15104" width="9.140625" style="91"/>
    <col min="15105" max="15105" width="24.28515625" style="91" customWidth="1"/>
    <col min="15106" max="15106" width="126.85546875" style="91" customWidth="1"/>
    <col min="15107" max="15107" width="12.28515625" style="91" customWidth="1"/>
    <col min="15108" max="15360" width="9.140625" style="91"/>
    <col min="15361" max="15361" width="24.28515625" style="91" customWidth="1"/>
    <col min="15362" max="15362" width="126.85546875" style="91" customWidth="1"/>
    <col min="15363" max="15363" width="12.28515625" style="91" customWidth="1"/>
    <col min="15364" max="15616" width="9.140625" style="91"/>
    <col min="15617" max="15617" width="24.28515625" style="91" customWidth="1"/>
    <col min="15618" max="15618" width="126.85546875" style="91" customWidth="1"/>
    <col min="15619" max="15619" width="12.28515625" style="91" customWidth="1"/>
    <col min="15620" max="15872" width="9.140625" style="91"/>
    <col min="15873" max="15873" width="24.28515625" style="91" customWidth="1"/>
    <col min="15874" max="15874" width="126.85546875" style="91" customWidth="1"/>
    <col min="15875" max="15875" width="12.28515625" style="91" customWidth="1"/>
    <col min="15876" max="16128" width="9.140625" style="91"/>
    <col min="16129" max="16129" width="24.28515625" style="91" customWidth="1"/>
    <col min="16130" max="16130" width="126.85546875" style="91" customWidth="1"/>
    <col min="16131" max="16131" width="12.28515625" style="91" customWidth="1"/>
    <col min="16132" max="16384" width="9.140625" style="91"/>
  </cols>
  <sheetData>
    <row r="1" spans="1:3">
      <c r="A1" s="90"/>
      <c r="B1" s="316" t="s">
        <v>72</v>
      </c>
      <c r="C1" s="316"/>
    </row>
    <row r="2" spans="1:3">
      <c r="A2" s="90"/>
      <c r="B2" s="316" t="s">
        <v>73</v>
      </c>
      <c r="C2" s="316"/>
    </row>
    <row r="3" spans="1:3">
      <c r="A3" s="90"/>
      <c r="B3" s="316" t="s">
        <v>1181</v>
      </c>
      <c r="C3" s="316"/>
    </row>
    <row r="4" spans="1:3">
      <c r="A4" s="90"/>
      <c r="B4" s="90"/>
      <c r="C4" s="90"/>
    </row>
    <row r="5" spans="1:3">
      <c r="A5" s="90"/>
      <c r="B5" s="90"/>
      <c r="C5" s="90"/>
    </row>
    <row r="6" spans="1:3" ht="18.75">
      <c r="A6" s="317" t="s">
        <v>74</v>
      </c>
      <c r="B6" s="317"/>
      <c r="C6" s="317"/>
    </row>
    <row r="7" spans="1:3" ht="14.25" customHeight="1">
      <c r="A7" s="317" t="s">
        <v>75</v>
      </c>
      <c r="B7" s="317"/>
      <c r="C7" s="317"/>
    </row>
    <row r="8" spans="1:3" ht="14.25" customHeight="1">
      <c r="A8" s="92"/>
      <c r="B8" s="92"/>
    </row>
    <row r="9" spans="1:3" ht="14.25" customHeight="1">
      <c r="A9" s="92"/>
      <c r="B9" s="92"/>
    </row>
    <row r="10" spans="1:3" ht="12.75" customHeight="1">
      <c r="A10" s="318" t="s">
        <v>76</v>
      </c>
      <c r="B10" s="318" t="s">
        <v>77</v>
      </c>
      <c r="C10" s="321" t="s">
        <v>78</v>
      </c>
    </row>
    <row r="11" spans="1:3" ht="27" customHeight="1">
      <c r="A11" s="319"/>
      <c r="B11" s="319"/>
      <c r="C11" s="322"/>
    </row>
    <row r="12" spans="1:3" ht="8.25" customHeight="1">
      <c r="A12" s="320"/>
      <c r="B12" s="320"/>
      <c r="C12" s="323"/>
    </row>
    <row r="13" spans="1:3" ht="16.5" customHeight="1">
      <c r="A13" s="93" t="s">
        <v>79</v>
      </c>
      <c r="B13" s="94" t="s">
        <v>80</v>
      </c>
      <c r="C13" s="95">
        <f>C14+C22+C32+C46+C55+C60+C77+C85+C90+C99+C102+C125</f>
        <v>250525.80000000002</v>
      </c>
    </row>
    <row r="14" spans="1:3" ht="16.5" customHeight="1">
      <c r="A14" s="96" t="s">
        <v>81</v>
      </c>
      <c r="B14" s="97" t="s">
        <v>82</v>
      </c>
      <c r="C14" s="98">
        <f>C15</f>
        <v>204038.6</v>
      </c>
    </row>
    <row r="15" spans="1:3" ht="14.25" customHeight="1">
      <c r="A15" s="99" t="s">
        <v>83</v>
      </c>
      <c r="B15" s="100" t="s">
        <v>84</v>
      </c>
      <c r="C15" s="101">
        <f>C16+C17+C18+C19+C20+C21</f>
        <v>204038.6</v>
      </c>
    </row>
    <row r="16" spans="1:3" ht="25.5" customHeight="1">
      <c r="A16" s="102" t="s">
        <v>85</v>
      </c>
      <c r="B16" s="103" t="s">
        <v>86</v>
      </c>
      <c r="C16" s="104">
        <v>203357.5</v>
      </c>
    </row>
    <row r="17" spans="1:3" ht="40.5" customHeight="1">
      <c r="A17" s="102" t="s">
        <v>87</v>
      </c>
      <c r="B17" s="103" t="s">
        <v>88</v>
      </c>
      <c r="C17" s="104">
        <v>2.4</v>
      </c>
    </row>
    <row r="18" spans="1:3" ht="15" customHeight="1">
      <c r="A18" s="102" t="s">
        <v>89</v>
      </c>
      <c r="B18" s="103" t="s">
        <v>90</v>
      </c>
      <c r="C18" s="104">
        <v>41.2</v>
      </c>
    </row>
    <row r="19" spans="1:3" ht="40.5" customHeight="1">
      <c r="A19" s="102" t="s">
        <v>91</v>
      </c>
      <c r="B19" s="103" t="s">
        <v>92</v>
      </c>
      <c r="C19" s="104">
        <v>414.2</v>
      </c>
    </row>
    <row r="20" spans="1:3" ht="39" customHeight="1">
      <c r="A20" s="105" t="s">
        <v>93</v>
      </c>
      <c r="B20" s="103" t="s">
        <v>94</v>
      </c>
      <c r="C20" s="104">
        <v>68.400000000000006</v>
      </c>
    </row>
    <row r="21" spans="1:3" ht="30" customHeight="1">
      <c r="A21" s="105" t="s">
        <v>95</v>
      </c>
      <c r="B21" s="103" t="s">
        <v>96</v>
      </c>
      <c r="C21" s="104">
        <v>154.9</v>
      </c>
    </row>
    <row r="22" spans="1:3" ht="15" customHeight="1">
      <c r="A22" s="106" t="s">
        <v>97</v>
      </c>
      <c r="B22" s="97" t="s">
        <v>98</v>
      </c>
      <c r="C22" s="98">
        <f>C23</f>
        <v>1181.7</v>
      </c>
    </row>
    <row r="23" spans="1:3" ht="15.75" customHeight="1">
      <c r="A23" s="107" t="s">
        <v>99</v>
      </c>
      <c r="B23" s="100" t="s">
        <v>100</v>
      </c>
      <c r="C23" s="101">
        <f>C24+C26+C28+C30</f>
        <v>1181.7</v>
      </c>
    </row>
    <row r="24" spans="1:3" ht="27.75" customHeight="1">
      <c r="A24" s="108" t="s">
        <v>101</v>
      </c>
      <c r="B24" s="103" t="s">
        <v>102</v>
      </c>
      <c r="C24" s="104">
        <f>C25</f>
        <v>607.5</v>
      </c>
    </row>
    <row r="25" spans="1:3" ht="41.25" customHeight="1">
      <c r="A25" s="109" t="s">
        <v>103</v>
      </c>
      <c r="B25" s="110" t="s">
        <v>104</v>
      </c>
      <c r="C25" s="111">
        <v>607.5</v>
      </c>
    </row>
    <row r="26" spans="1:3" ht="40.5" customHeight="1">
      <c r="A26" s="108" t="s">
        <v>105</v>
      </c>
      <c r="B26" s="103" t="s">
        <v>106</v>
      </c>
      <c r="C26" s="104">
        <f>C27</f>
        <v>2.5</v>
      </c>
    </row>
    <row r="27" spans="1:3" ht="50.25" customHeight="1">
      <c r="A27" s="109" t="s">
        <v>107</v>
      </c>
      <c r="B27" s="110" t="s">
        <v>108</v>
      </c>
      <c r="C27" s="111">
        <v>2.5</v>
      </c>
    </row>
    <row r="28" spans="1:3" ht="27" customHeight="1">
      <c r="A28" s="108" t="s">
        <v>109</v>
      </c>
      <c r="B28" s="103" t="s">
        <v>110</v>
      </c>
      <c r="C28" s="104">
        <f>C29</f>
        <v>649.5</v>
      </c>
    </row>
    <row r="29" spans="1:3" ht="42" customHeight="1">
      <c r="A29" s="109" t="s">
        <v>111</v>
      </c>
      <c r="B29" s="110" t="s">
        <v>112</v>
      </c>
      <c r="C29" s="111">
        <v>649.5</v>
      </c>
    </row>
    <row r="30" spans="1:3" ht="25.5" customHeight="1">
      <c r="A30" s="112" t="s">
        <v>113</v>
      </c>
      <c r="B30" s="103" t="s">
        <v>114</v>
      </c>
      <c r="C30" s="104">
        <f>C31</f>
        <v>-77.8</v>
      </c>
    </row>
    <row r="31" spans="1:3" ht="38.25" customHeight="1">
      <c r="A31" s="113" t="s">
        <v>115</v>
      </c>
      <c r="B31" s="110" t="s">
        <v>116</v>
      </c>
      <c r="C31" s="111">
        <v>-77.8</v>
      </c>
    </row>
    <row r="32" spans="1:3" ht="15.75" customHeight="1">
      <c r="A32" s="96" t="s">
        <v>117</v>
      </c>
      <c r="B32" s="97" t="s">
        <v>118</v>
      </c>
      <c r="C32" s="98">
        <f>C33+C42+C44+C39</f>
        <v>4477.3</v>
      </c>
    </row>
    <row r="33" spans="1:3" ht="17.25" customHeight="1">
      <c r="A33" s="99" t="s">
        <v>119</v>
      </c>
      <c r="B33" s="100" t="s">
        <v>120</v>
      </c>
      <c r="C33" s="101">
        <f>C34+C37</f>
        <v>5586.6</v>
      </c>
    </row>
    <row r="34" spans="1:3" ht="18" customHeight="1">
      <c r="A34" s="102" t="s">
        <v>121</v>
      </c>
      <c r="B34" s="114" t="s">
        <v>122</v>
      </c>
      <c r="C34" s="104">
        <f>C35+C36</f>
        <v>493</v>
      </c>
    </row>
    <row r="35" spans="1:3" ht="17.25" customHeight="1">
      <c r="A35" s="115" t="s">
        <v>123</v>
      </c>
      <c r="B35" s="116" t="s">
        <v>122</v>
      </c>
      <c r="C35" s="111">
        <v>493.5</v>
      </c>
    </row>
    <row r="36" spans="1:3" ht="29.25" customHeight="1">
      <c r="A36" s="115" t="s">
        <v>124</v>
      </c>
      <c r="B36" s="116" t="s">
        <v>125</v>
      </c>
      <c r="C36" s="104">
        <v>-0.5</v>
      </c>
    </row>
    <row r="37" spans="1:3" ht="17.25" customHeight="1">
      <c r="A37" s="102" t="s">
        <v>126</v>
      </c>
      <c r="B37" s="114" t="s">
        <v>127</v>
      </c>
      <c r="C37" s="104">
        <f>C38</f>
        <v>5093.6000000000004</v>
      </c>
    </row>
    <row r="38" spans="1:3" ht="25.5" customHeight="1">
      <c r="A38" s="115" t="s">
        <v>128</v>
      </c>
      <c r="B38" s="116" t="s">
        <v>129</v>
      </c>
      <c r="C38" s="111">
        <v>5093.6000000000004</v>
      </c>
    </row>
    <row r="39" spans="1:3" ht="15" customHeight="1">
      <c r="A39" s="117" t="s">
        <v>130</v>
      </c>
      <c r="B39" s="118" t="s">
        <v>131</v>
      </c>
      <c r="C39" s="119">
        <f>C40+C41</f>
        <v>-432.7</v>
      </c>
    </row>
    <row r="40" spans="1:3" ht="18" customHeight="1">
      <c r="A40" s="105" t="s">
        <v>132</v>
      </c>
      <c r="B40" s="120" t="s">
        <v>131</v>
      </c>
      <c r="C40" s="104">
        <v>-426.3</v>
      </c>
    </row>
    <row r="41" spans="1:3" ht="13.5" customHeight="1">
      <c r="A41" s="105" t="s">
        <v>133</v>
      </c>
      <c r="B41" s="120" t="s">
        <v>134</v>
      </c>
      <c r="C41" s="104">
        <v>-6.4</v>
      </c>
    </row>
    <row r="42" spans="1:3" ht="15" customHeight="1">
      <c r="A42" s="121" t="s">
        <v>135</v>
      </c>
      <c r="B42" s="122" t="s">
        <v>136</v>
      </c>
      <c r="C42" s="119">
        <f>C43</f>
        <v>200.9</v>
      </c>
    </row>
    <row r="43" spans="1:3" ht="15" customHeight="1">
      <c r="A43" s="123" t="s">
        <v>137</v>
      </c>
      <c r="B43" s="124" t="s">
        <v>136</v>
      </c>
      <c r="C43" s="104">
        <v>200.9</v>
      </c>
    </row>
    <row r="44" spans="1:3" ht="15.75" customHeight="1">
      <c r="A44" s="121" t="s">
        <v>138</v>
      </c>
      <c r="B44" s="122" t="s">
        <v>139</v>
      </c>
      <c r="C44" s="119">
        <f>C45</f>
        <v>-877.5</v>
      </c>
    </row>
    <row r="45" spans="1:3" ht="17.25" customHeight="1">
      <c r="A45" s="123" t="s">
        <v>140</v>
      </c>
      <c r="B45" s="124" t="s">
        <v>141</v>
      </c>
      <c r="C45" s="104">
        <v>-877.5</v>
      </c>
    </row>
    <row r="46" spans="1:3" ht="15" customHeight="1">
      <c r="A46" s="96" t="s">
        <v>142</v>
      </c>
      <c r="B46" s="97" t="s">
        <v>143</v>
      </c>
      <c r="C46" s="98">
        <f>C47+C52+C49</f>
        <v>3356.8</v>
      </c>
    </row>
    <row r="47" spans="1:3" ht="17.25" customHeight="1">
      <c r="A47" s="99" t="s">
        <v>144</v>
      </c>
      <c r="B47" s="125" t="s">
        <v>145</v>
      </c>
      <c r="C47" s="101">
        <f>C48</f>
        <v>0.2</v>
      </c>
    </row>
    <row r="48" spans="1:3" ht="26.25" customHeight="1">
      <c r="A48" s="102" t="s">
        <v>146</v>
      </c>
      <c r="B48" s="103" t="s">
        <v>147</v>
      </c>
      <c r="C48" s="104">
        <v>0.2</v>
      </c>
    </row>
    <row r="49" spans="1:3" ht="15" customHeight="1">
      <c r="A49" s="99" t="s">
        <v>148</v>
      </c>
      <c r="B49" s="125" t="s">
        <v>149</v>
      </c>
      <c r="C49" s="119">
        <f>C50+C51</f>
        <v>1447</v>
      </c>
    </row>
    <row r="50" spans="1:3" ht="16.5" customHeight="1">
      <c r="A50" s="102" t="s">
        <v>150</v>
      </c>
      <c r="B50" s="103" t="s">
        <v>151</v>
      </c>
      <c r="C50" s="104">
        <v>900.1</v>
      </c>
    </row>
    <row r="51" spans="1:3" ht="15.75" customHeight="1">
      <c r="A51" s="102" t="s">
        <v>152</v>
      </c>
      <c r="B51" s="103" t="s">
        <v>153</v>
      </c>
      <c r="C51" s="104">
        <v>546.9</v>
      </c>
    </row>
    <row r="52" spans="1:3" ht="15" customHeight="1">
      <c r="A52" s="99" t="s">
        <v>154</v>
      </c>
      <c r="B52" s="125" t="s">
        <v>155</v>
      </c>
      <c r="C52" s="101">
        <f>C53+C54</f>
        <v>1909.6000000000001</v>
      </c>
    </row>
    <row r="53" spans="1:3" ht="15" customHeight="1">
      <c r="A53" s="102" t="s">
        <v>156</v>
      </c>
      <c r="B53" s="103" t="s">
        <v>157</v>
      </c>
      <c r="C53" s="104">
        <v>1908.9</v>
      </c>
    </row>
    <row r="54" spans="1:3" ht="8.25" hidden="1" customHeight="1">
      <c r="A54" s="102" t="s">
        <v>158</v>
      </c>
      <c r="B54" s="103" t="s">
        <v>159</v>
      </c>
      <c r="C54" s="104">
        <v>0.7</v>
      </c>
    </row>
    <row r="55" spans="1:3" ht="16.5" customHeight="1">
      <c r="A55" s="96" t="s">
        <v>160</v>
      </c>
      <c r="B55" s="97" t="s">
        <v>161</v>
      </c>
      <c r="C55" s="98">
        <f>C56+C58</f>
        <v>1107.3</v>
      </c>
    </row>
    <row r="56" spans="1:3" ht="16.5" customHeight="1">
      <c r="A56" s="99" t="s">
        <v>162</v>
      </c>
      <c r="B56" s="100" t="s">
        <v>163</v>
      </c>
      <c r="C56" s="101">
        <f>C57</f>
        <v>1107.3</v>
      </c>
    </row>
    <row r="57" spans="1:3" ht="16.5" customHeight="1">
      <c r="A57" s="102" t="s">
        <v>164</v>
      </c>
      <c r="B57" s="126" t="s">
        <v>165</v>
      </c>
      <c r="C57" s="104">
        <v>1107.3</v>
      </c>
    </row>
    <row r="58" spans="1:3" ht="15" customHeight="1">
      <c r="A58" s="99" t="s">
        <v>166</v>
      </c>
      <c r="B58" s="127" t="s">
        <v>167</v>
      </c>
      <c r="C58" s="119">
        <f>C59</f>
        <v>0</v>
      </c>
    </row>
    <row r="59" spans="1:3" ht="17.25" customHeight="1">
      <c r="A59" s="102" t="s">
        <v>168</v>
      </c>
      <c r="B59" s="128" t="s">
        <v>169</v>
      </c>
      <c r="C59" s="104">
        <v>0</v>
      </c>
    </row>
    <row r="60" spans="1:3" ht="29.25" customHeight="1">
      <c r="A60" s="96" t="s">
        <v>170</v>
      </c>
      <c r="B60" s="97" t="s">
        <v>171</v>
      </c>
      <c r="C60" s="98">
        <f>C61+C63+C65+C73+C75</f>
        <v>18637.2</v>
      </c>
    </row>
    <row r="61" spans="1:3" ht="29.25" customHeight="1">
      <c r="A61" s="99" t="s">
        <v>172</v>
      </c>
      <c r="B61" s="125" t="s">
        <v>173</v>
      </c>
      <c r="C61" s="119">
        <f>C62</f>
        <v>0</v>
      </c>
    </row>
    <row r="62" spans="1:3" ht="26.25" customHeight="1">
      <c r="A62" s="102" t="s">
        <v>174</v>
      </c>
      <c r="B62" s="103" t="s">
        <v>175</v>
      </c>
      <c r="C62" s="104">
        <v>0</v>
      </c>
    </row>
    <row r="63" spans="1:3" ht="15.75" customHeight="1">
      <c r="A63" s="117" t="s">
        <v>176</v>
      </c>
      <c r="B63" s="118" t="s">
        <v>177</v>
      </c>
      <c r="C63" s="119">
        <f>C64</f>
        <v>0</v>
      </c>
    </row>
    <row r="64" spans="1:3" ht="15" customHeight="1">
      <c r="A64" s="105" t="s">
        <v>178</v>
      </c>
      <c r="B64" s="120" t="s">
        <v>179</v>
      </c>
      <c r="C64" s="104">
        <v>0</v>
      </c>
    </row>
    <row r="65" spans="1:3" ht="42" customHeight="1">
      <c r="A65" s="99" t="s">
        <v>180</v>
      </c>
      <c r="B65" s="125" t="s">
        <v>181</v>
      </c>
      <c r="C65" s="101">
        <f>C66+C69+C71</f>
        <v>17104</v>
      </c>
    </row>
    <row r="66" spans="1:3" ht="27" customHeight="1">
      <c r="A66" s="102" t="s">
        <v>182</v>
      </c>
      <c r="B66" s="103" t="s">
        <v>183</v>
      </c>
      <c r="C66" s="129">
        <f>C67+C68</f>
        <v>11354.7</v>
      </c>
    </row>
    <row r="67" spans="1:3" ht="40.5" customHeight="1">
      <c r="A67" s="115" t="s">
        <v>184</v>
      </c>
      <c r="B67" s="110" t="s">
        <v>185</v>
      </c>
      <c r="C67" s="111">
        <v>8732.1</v>
      </c>
    </row>
    <row r="68" spans="1:3" ht="27" customHeight="1">
      <c r="A68" s="115" t="s">
        <v>186</v>
      </c>
      <c r="B68" s="110" t="s">
        <v>187</v>
      </c>
      <c r="C68" s="111">
        <v>2622.6</v>
      </c>
    </row>
    <row r="69" spans="1:3" ht="26.25" customHeight="1">
      <c r="A69" s="102" t="s">
        <v>188</v>
      </c>
      <c r="B69" s="103" t="s">
        <v>189</v>
      </c>
      <c r="C69" s="104">
        <f>C70</f>
        <v>474</v>
      </c>
    </row>
    <row r="70" spans="1:3" ht="26.25" customHeight="1">
      <c r="A70" s="115" t="s">
        <v>190</v>
      </c>
      <c r="B70" s="110" t="s">
        <v>191</v>
      </c>
      <c r="C70" s="111">
        <v>474</v>
      </c>
    </row>
    <row r="71" spans="1:3" ht="15.75" customHeight="1">
      <c r="A71" s="102" t="s">
        <v>192</v>
      </c>
      <c r="B71" s="103" t="s">
        <v>193</v>
      </c>
      <c r="C71" s="104">
        <f>C72</f>
        <v>5275.3</v>
      </c>
    </row>
    <row r="72" spans="1:3" ht="16.5" customHeight="1">
      <c r="A72" s="130" t="s">
        <v>194</v>
      </c>
      <c r="B72" s="131" t="s">
        <v>195</v>
      </c>
      <c r="C72" s="111">
        <v>5275.3</v>
      </c>
    </row>
    <row r="73" spans="1:3" ht="18" hidden="1" customHeight="1">
      <c r="A73" s="121" t="s">
        <v>196</v>
      </c>
      <c r="B73" s="122" t="s">
        <v>197</v>
      </c>
      <c r="C73" s="104"/>
    </row>
    <row r="74" spans="1:3" ht="33.75" hidden="1" customHeight="1">
      <c r="A74" s="102" t="s">
        <v>198</v>
      </c>
      <c r="B74" s="103" t="s">
        <v>199</v>
      </c>
      <c r="C74" s="104"/>
    </row>
    <row r="75" spans="1:3" ht="28.5" customHeight="1">
      <c r="A75" s="99" t="s">
        <v>200</v>
      </c>
      <c r="B75" s="125" t="s">
        <v>201</v>
      </c>
      <c r="C75" s="119">
        <f>C76</f>
        <v>1533.2</v>
      </c>
    </row>
    <row r="76" spans="1:3" ht="29.25" customHeight="1">
      <c r="A76" s="102" t="s">
        <v>202</v>
      </c>
      <c r="B76" s="103" t="s">
        <v>203</v>
      </c>
      <c r="C76" s="104">
        <v>1533.2</v>
      </c>
    </row>
    <row r="77" spans="1:3" ht="18.75" customHeight="1">
      <c r="A77" s="96" t="s">
        <v>204</v>
      </c>
      <c r="B77" s="97" t="s">
        <v>205</v>
      </c>
      <c r="C77" s="132">
        <f>C78</f>
        <v>10111.599999999999</v>
      </c>
    </row>
    <row r="78" spans="1:3" ht="18.75" customHeight="1">
      <c r="A78" s="99" t="s">
        <v>206</v>
      </c>
      <c r="B78" s="100" t="s">
        <v>207</v>
      </c>
      <c r="C78" s="133">
        <f>C79+C80+C81+C84</f>
        <v>10111.599999999999</v>
      </c>
    </row>
    <row r="79" spans="1:3" ht="15.75" customHeight="1">
      <c r="A79" s="102" t="s">
        <v>208</v>
      </c>
      <c r="B79" s="103" t="s">
        <v>209</v>
      </c>
      <c r="C79" s="104">
        <v>1928.3</v>
      </c>
    </row>
    <row r="80" spans="1:3" ht="17.25" customHeight="1">
      <c r="A80" s="102" t="s">
        <v>210</v>
      </c>
      <c r="B80" s="103" t="s">
        <v>211</v>
      </c>
      <c r="C80" s="104">
        <v>353.9</v>
      </c>
    </row>
    <row r="81" spans="1:3" ht="15.75" customHeight="1">
      <c r="A81" s="102" t="s">
        <v>212</v>
      </c>
      <c r="B81" s="103" t="s">
        <v>213</v>
      </c>
      <c r="C81" s="134">
        <f>C82+C83</f>
        <v>621.69999999999993</v>
      </c>
    </row>
    <row r="82" spans="1:3" ht="18" customHeight="1">
      <c r="A82" s="115" t="s">
        <v>214</v>
      </c>
      <c r="B82" s="110" t="s">
        <v>215</v>
      </c>
      <c r="C82" s="111">
        <v>595.79999999999995</v>
      </c>
    </row>
    <row r="83" spans="1:3" ht="18" customHeight="1">
      <c r="A83" s="115" t="s">
        <v>216</v>
      </c>
      <c r="B83" s="110" t="s">
        <v>217</v>
      </c>
      <c r="C83" s="111">
        <v>25.9</v>
      </c>
    </row>
    <row r="84" spans="1:3" ht="15" customHeight="1">
      <c r="A84" s="102" t="s">
        <v>218</v>
      </c>
      <c r="B84" s="103" t="s">
        <v>219</v>
      </c>
      <c r="C84" s="104">
        <v>7207.7</v>
      </c>
    </row>
    <row r="85" spans="1:3" ht="18" customHeight="1">
      <c r="A85" s="96" t="s">
        <v>220</v>
      </c>
      <c r="B85" s="97" t="s">
        <v>221</v>
      </c>
      <c r="C85" s="132">
        <f>C86+C88</f>
        <v>12.9</v>
      </c>
    </row>
    <row r="86" spans="1:3" ht="14.25" hidden="1" customHeight="1">
      <c r="A86" s="99" t="s">
        <v>222</v>
      </c>
      <c r="B86" s="100" t="s">
        <v>223</v>
      </c>
      <c r="C86" s="119">
        <f>C87</f>
        <v>0</v>
      </c>
    </row>
    <row r="87" spans="1:3" ht="27.75" hidden="1" customHeight="1">
      <c r="A87" s="105" t="s">
        <v>224</v>
      </c>
      <c r="B87" s="120" t="s">
        <v>225</v>
      </c>
      <c r="C87" s="104"/>
    </row>
    <row r="88" spans="1:3" ht="18" customHeight="1">
      <c r="A88" s="99" t="s">
        <v>226</v>
      </c>
      <c r="B88" s="118" t="s">
        <v>227</v>
      </c>
      <c r="C88" s="119">
        <f>C89</f>
        <v>12.9</v>
      </c>
    </row>
    <row r="89" spans="1:3" ht="14.25" customHeight="1">
      <c r="A89" s="105" t="s">
        <v>228</v>
      </c>
      <c r="B89" s="120" t="s">
        <v>229</v>
      </c>
      <c r="C89" s="104">
        <v>12.9</v>
      </c>
    </row>
    <row r="90" spans="1:3" ht="19.5" customHeight="1">
      <c r="A90" s="96" t="s">
        <v>230</v>
      </c>
      <c r="B90" s="97" t="s">
        <v>231</v>
      </c>
      <c r="C90" s="132">
        <f>C91+C93+C95</f>
        <v>5161.2</v>
      </c>
    </row>
    <row r="91" spans="1:3" ht="19.5" customHeight="1">
      <c r="A91" s="99" t="s">
        <v>232</v>
      </c>
      <c r="B91" s="100" t="s">
        <v>233</v>
      </c>
      <c r="C91" s="119">
        <f>C92</f>
        <v>4325.8</v>
      </c>
    </row>
    <row r="92" spans="1:3" ht="18" customHeight="1">
      <c r="A92" s="105" t="s">
        <v>234</v>
      </c>
      <c r="B92" s="114" t="s">
        <v>235</v>
      </c>
      <c r="C92" s="104">
        <v>4325.8</v>
      </c>
    </row>
    <row r="93" spans="1:3" ht="27" customHeight="1">
      <c r="A93" s="117" t="s">
        <v>236</v>
      </c>
      <c r="B93" s="100" t="s">
        <v>237</v>
      </c>
      <c r="C93" s="119">
        <f>C94</f>
        <v>0</v>
      </c>
    </row>
    <row r="94" spans="1:3" ht="39.75" customHeight="1">
      <c r="A94" s="102" t="s">
        <v>238</v>
      </c>
      <c r="B94" s="114" t="s">
        <v>239</v>
      </c>
      <c r="C94" s="104">
        <v>0</v>
      </c>
    </row>
    <row r="95" spans="1:3" ht="27.75" customHeight="1">
      <c r="A95" s="99" t="s">
        <v>240</v>
      </c>
      <c r="B95" s="125" t="s">
        <v>241</v>
      </c>
      <c r="C95" s="119">
        <f>C96+C97+C98</f>
        <v>835.4</v>
      </c>
    </row>
    <row r="96" spans="1:3" ht="27" customHeight="1">
      <c r="A96" s="102" t="s">
        <v>242</v>
      </c>
      <c r="B96" s="103" t="s">
        <v>243</v>
      </c>
      <c r="C96" s="104">
        <v>38.6</v>
      </c>
    </row>
    <row r="97" spans="1:3" ht="26.25" customHeight="1">
      <c r="A97" s="102" t="s">
        <v>244</v>
      </c>
      <c r="B97" s="103" t="s">
        <v>245</v>
      </c>
      <c r="C97" s="104">
        <v>102.9</v>
      </c>
    </row>
    <row r="98" spans="1:3" ht="28.5" customHeight="1">
      <c r="A98" s="102" t="s">
        <v>246</v>
      </c>
      <c r="B98" s="103" t="s">
        <v>247</v>
      </c>
      <c r="C98" s="104">
        <v>693.9</v>
      </c>
    </row>
    <row r="99" spans="1:3" ht="18" customHeight="1">
      <c r="A99" s="96" t="s">
        <v>248</v>
      </c>
      <c r="B99" s="97" t="s">
        <v>249</v>
      </c>
      <c r="C99" s="98">
        <f>C100</f>
        <v>0</v>
      </c>
    </row>
    <row r="100" spans="1:3" ht="13.5" customHeight="1">
      <c r="A100" s="99" t="s">
        <v>250</v>
      </c>
      <c r="B100" s="100" t="s">
        <v>251</v>
      </c>
      <c r="C100" s="101">
        <f>C101</f>
        <v>0</v>
      </c>
    </row>
    <row r="101" spans="1:3" ht="17.25" customHeight="1">
      <c r="A101" s="102" t="s">
        <v>252</v>
      </c>
      <c r="B101" s="103" t="s">
        <v>253</v>
      </c>
      <c r="C101" s="104">
        <v>0</v>
      </c>
    </row>
    <row r="102" spans="1:3" ht="18.75" customHeight="1">
      <c r="A102" s="96" t="s">
        <v>254</v>
      </c>
      <c r="B102" s="97" t="s">
        <v>255</v>
      </c>
      <c r="C102" s="132">
        <f>C103+C104+C105+C106+C107+C108+C112+C113+C116+C117+C118+C119+C120+C121+C123++C124+C114+C122+C110+C115+C111+C109</f>
        <v>2429.5</v>
      </c>
    </row>
    <row r="103" spans="1:3" ht="26.25" customHeight="1">
      <c r="A103" s="102" t="s">
        <v>256</v>
      </c>
      <c r="B103" s="114" t="s">
        <v>257</v>
      </c>
      <c r="C103" s="104">
        <v>13.9</v>
      </c>
    </row>
    <row r="104" spans="1:3" ht="39.75" customHeight="1">
      <c r="A104" s="102" t="s">
        <v>258</v>
      </c>
      <c r="B104" s="114" t="s">
        <v>259</v>
      </c>
      <c r="C104" s="104">
        <v>48.4</v>
      </c>
    </row>
    <row r="105" spans="1:3" ht="27" customHeight="1">
      <c r="A105" s="102" t="s">
        <v>260</v>
      </c>
      <c r="B105" s="103" t="s">
        <v>261</v>
      </c>
      <c r="C105" s="104">
        <v>0</v>
      </c>
    </row>
    <row r="106" spans="1:3" ht="39" customHeight="1">
      <c r="A106" s="102" t="s">
        <v>262</v>
      </c>
      <c r="B106" s="103" t="s">
        <v>263</v>
      </c>
      <c r="C106" s="104">
        <v>0.8</v>
      </c>
    </row>
    <row r="107" spans="1:3" ht="39.75" customHeight="1">
      <c r="A107" s="102" t="s">
        <v>264</v>
      </c>
      <c r="B107" s="103" t="s">
        <v>265</v>
      </c>
      <c r="C107" s="104">
        <v>43.1</v>
      </c>
    </row>
    <row r="108" spans="1:3" ht="39.75" customHeight="1">
      <c r="A108" s="102" t="s">
        <v>266</v>
      </c>
      <c r="B108" s="103" t="s">
        <v>267</v>
      </c>
      <c r="C108" s="104">
        <v>1</v>
      </c>
    </row>
    <row r="109" spans="1:3" ht="42" customHeight="1">
      <c r="A109" s="102" t="s">
        <v>268</v>
      </c>
      <c r="B109" s="103" t="s">
        <v>269</v>
      </c>
      <c r="C109" s="104">
        <v>100</v>
      </c>
    </row>
    <row r="110" spans="1:3" ht="27" customHeight="1">
      <c r="A110" s="135" t="s">
        <v>270</v>
      </c>
      <c r="B110" s="103" t="s">
        <v>271</v>
      </c>
      <c r="C110" s="104">
        <v>0</v>
      </c>
    </row>
    <row r="111" spans="1:3" ht="42" customHeight="1">
      <c r="A111" s="136" t="s">
        <v>272</v>
      </c>
      <c r="B111" s="103" t="s">
        <v>273</v>
      </c>
      <c r="C111" s="104">
        <v>81.5</v>
      </c>
    </row>
    <row r="112" spans="1:3" ht="39" customHeight="1">
      <c r="A112" s="136" t="s">
        <v>274</v>
      </c>
      <c r="B112" s="103" t="s">
        <v>275</v>
      </c>
      <c r="C112" s="104">
        <v>50</v>
      </c>
    </row>
    <row r="113" spans="1:3" ht="38.25" customHeight="1">
      <c r="A113" s="136" t="s">
        <v>276</v>
      </c>
      <c r="B113" s="103" t="s">
        <v>277</v>
      </c>
      <c r="C113" s="104">
        <v>6.3</v>
      </c>
    </row>
    <row r="114" spans="1:3" ht="42.75" customHeight="1">
      <c r="A114" s="136" t="s">
        <v>278</v>
      </c>
      <c r="B114" s="103" t="s">
        <v>279</v>
      </c>
      <c r="C114" s="104">
        <v>0</v>
      </c>
    </row>
    <row r="115" spans="1:3" ht="39.75" customHeight="1">
      <c r="A115" s="135" t="s">
        <v>280</v>
      </c>
      <c r="B115" s="103" t="s">
        <v>281</v>
      </c>
      <c r="C115" s="104">
        <v>13.4</v>
      </c>
    </row>
    <row r="116" spans="1:3" ht="39.75" customHeight="1">
      <c r="A116" s="102" t="s">
        <v>282</v>
      </c>
      <c r="B116" s="103" t="s">
        <v>283</v>
      </c>
      <c r="C116" s="104">
        <v>0</v>
      </c>
    </row>
    <row r="117" spans="1:3" ht="28.5" customHeight="1">
      <c r="A117" s="102" t="s">
        <v>284</v>
      </c>
      <c r="B117" s="103" t="s">
        <v>285</v>
      </c>
      <c r="C117" s="104">
        <v>104</v>
      </c>
    </row>
    <row r="118" spans="1:3" ht="42" customHeight="1">
      <c r="A118" s="102" t="s">
        <v>286</v>
      </c>
      <c r="B118" s="103" t="s">
        <v>287</v>
      </c>
      <c r="C118" s="104">
        <v>280.60000000000002</v>
      </c>
    </row>
    <row r="119" spans="1:3" ht="28.5" customHeight="1">
      <c r="A119" s="102" t="s">
        <v>288</v>
      </c>
      <c r="B119" s="114" t="s">
        <v>289</v>
      </c>
      <c r="C119" s="104">
        <v>28.8</v>
      </c>
    </row>
    <row r="120" spans="1:3" ht="28.5" customHeight="1">
      <c r="A120" s="102" t="s">
        <v>290</v>
      </c>
      <c r="B120" s="103" t="s">
        <v>291</v>
      </c>
      <c r="C120" s="104">
        <v>0</v>
      </c>
    </row>
    <row r="121" spans="1:3" ht="30" customHeight="1">
      <c r="A121" s="102" t="s">
        <v>292</v>
      </c>
      <c r="B121" s="103" t="s">
        <v>293</v>
      </c>
      <c r="C121" s="104">
        <v>0</v>
      </c>
    </row>
    <row r="122" spans="1:3" ht="27" customHeight="1">
      <c r="A122" s="105" t="s">
        <v>294</v>
      </c>
      <c r="B122" s="103" t="s">
        <v>295</v>
      </c>
      <c r="C122" s="104">
        <v>0</v>
      </c>
    </row>
    <row r="123" spans="1:3" ht="29.25" customHeight="1">
      <c r="A123" s="102" t="s">
        <v>296</v>
      </c>
      <c r="B123" s="103" t="s">
        <v>297</v>
      </c>
      <c r="C123" s="104">
        <v>58</v>
      </c>
    </row>
    <row r="124" spans="1:3" ht="39.75" customHeight="1">
      <c r="A124" s="102" t="s">
        <v>298</v>
      </c>
      <c r="B124" s="114" t="s">
        <v>299</v>
      </c>
      <c r="C124" s="104">
        <v>1599.7</v>
      </c>
    </row>
    <row r="125" spans="1:3" ht="18" customHeight="1">
      <c r="A125" s="96" t="s">
        <v>300</v>
      </c>
      <c r="B125" s="137" t="s">
        <v>301</v>
      </c>
      <c r="C125" s="132">
        <f>C126</f>
        <v>11.7</v>
      </c>
    </row>
    <row r="126" spans="1:3" ht="14.25" customHeight="1">
      <c r="A126" s="99" t="s">
        <v>302</v>
      </c>
      <c r="B126" s="100" t="s">
        <v>303</v>
      </c>
      <c r="C126" s="119">
        <f>C127</f>
        <v>11.7</v>
      </c>
    </row>
    <row r="127" spans="1:3" ht="15" customHeight="1">
      <c r="A127" s="102" t="s">
        <v>304</v>
      </c>
      <c r="B127" s="114" t="s">
        <v>305</v>
      </c>
      <c r="C127" s="104">
        <v>11.7</v>
      </c>
    </row>
    <row r="128" spans="1:3" ht="15.75" customHeight="1">
      <c r="A128" s="138" t="s">
        <v>306</v>
      </c>
      <c r="B128" s="139" t="s">
        <v>307</v>
      </c>
      <c r="C128" s="140">
        <f>C129+C155+C158</f>
        <v>837610.12</v>
      </c>
    </row>
    <row r="129" spans="1:3" ht="16.5" customHeight="1">
      <c r="A129" s="96" t="s">
        <v>308</v>
      </c>
      <c r="B129" s="141" t="s">
        <v>309</v>
      </c>
      <c r="C129" s="132">
        <f>C130+C134+C144+C151</f>
        <v>840501.02</v>
      </c>
    </row>
    <row r="130" spans="1:3" ht="17.25" customHeight="1">
      <c r="A130" s="142" t="s">
        <v>310</v>
      </c>
      <c r="B130" s="143" t="s">
        <v>311</v>
      </c>
      <c r="C130" s="144">
        <f>C131+C132+C133</f>
        <v>126961.5</v>
      </c>
    </row>
    <row r="131" spans="1:3" ht="16.5" customHeight="1">
      <c r="A131" s="145" t="s">
        <v>312</v>
      </c>
      <c r="B131" s="114" t="s">
        <v>313</v>
      </c>
      <c r="C131" s="104">
        <v>114723</v>
      </c>
    </row>
    <row r="132" spans="1:3" ht="19.5" customHeight="1">
      <c r="A132" s="145" t="s">
        <v>314</v>
      </c>
      <c r="B132" s="114" t="s">
        <v>315</v>
      </c>
      <c r="C132" s="104">
        <v>12238.5</v>
      </c>
    </row>
    <row r="133" spans="1:3" ht="15.75" hidden="1" customHeight="1">
      <c r="A133" s="146" t="s">
        <v>316</v>
      </c>
      <c r="B133" s="120" t="s">
        <v>317</v>
      </c>
      <c r="C133" s="104"/>
    </row>
    <row r="134" spans="1:3" ht="16.5" customHeight="1">
      <c r="A134" s="142" t="s">
        <v>318</v>
      </c>
      <c r="B134" s="143" t="s">
        <v>319</v>
      </c>
      <c r="C134" s="147">
        <f>C135+C136+C141+C143+C139+C140+C142+C137+C138</f>
        <v>171547.92000000004</v>
      </c>
    </row>
    <row r="135" spans="1:3" ht="17.25" customHeight="1">
      <c r="A135" s="108" t="s">
        <v>320</v>
      </c>
      <c r="B135" s="114" t="s">
        <v>321</v>
      </c>
      <c r="C135" s="104">
        <v>111662.32</v>
      </c>
    </row>
    <row r="136" spans="1:3" ht="16.5" customHeight="1">
      <c r="A136" s="108" t="s">
        <v>322</v>
      </c>
      <c r="B136" s="114" t="s">
        <v>323</v>
      </c>
      <c r="C136" s="104">
        <v>0</v>
      </c>
    </row>
    <row r="137" spans="1:3" ht="28.5" customHeight="1">
      <c r="A137" s="108" t="s">
        <v>324</v>
      </c>
      <c r="B137" s="114" t="s">
        <v>325</v>
      </c>
      <c r="C137" s="104">
        <v>0</v>
      </c>
    </row>
    <row r="138" spans="1:3" ht="29.25" customHeight="1">
      <c r="A138" s="108" t="s">
        <v>326</v>
      </c>
      <c r="B138" s="114" t="s">
        <v>327</v>
      </c>
      <c r="C138" s="104">
        <v>635.5</v>
      </c>
    </row>
    <row r="139" spans="1:3" ht="26.25" customHeight="1">
      <c r="A139" s="108" t="s">
        <v>328</v>
      </c>
      <c r="B139" s="114" t="s">
        <v>329</v>
      </c>
      <c r="C139" s="104">
        <v>2762.2</v>
      </c>
    </row>
    <row r="140" spans="1:3" ht="15.75" customHeight="1">
      <c r="A140" s="112" t="s">
        <v>330</v>
      </c>
      <c r="B140" s="120" t="s">
        <v>331</v>
      </c>
      <c r="C140" s="104">
        <v>2197.6999999999998</v>
      </c>
    </row>
    <row r="141" spans="1:3" ht="15.75" customHeight="1">
      <c r="A141" s="108" t="s">
        <v>332</v>
      </c>
      <c r="B141" s="114" t="s">
        <v>333</v>
      </c>
      <c r="C141" s="104">
        <v>0</v>
      </c>
    </row>
    <row r="142" spans="1:3" ht="16.5" customHeight="1">
      <c r="A142" s="108" t="s">
        <v>334</v>
      </c>
      <c r="B142" s="114" t="s">
        <v>335</v>
      </c>
      <c r="C142" s="104">
        <v>0</v>
      </c>
    </row>
    <row r="143" spans="1:3" ht="13.5" customHeight="1">
      <c r="A143" s="108" t="s">
        <v>336</v>
      </c>
      <c r="B143" s="114" t="s">
        <v>337</v>
      </c>
      <c r="C143" s="104">
        <v>54290.2</v>
      </c>
    </row>
    <row r="144" spans="1:3" ht="15.75" customHeight="1">
      <c r="A144" s="148" t="s">
        <v>338</v>
      </c>
      <c r="B144" s="143" t="s">
        <v>339</v>
      </c>
      <c r="C144" s="147">
        <f>C145+C146+C147+C148+C149+C150</f>
        <v>520828</v>
      </c>
    </row>
    <row r="145" spans="1:3" ht="16.5" customHeight="1">
      <c r="A145" s="145" t="s">
        <v>340</v>
      </c>
      <c r="B145" s="114" t="s">
        <v>341</v>
      </c>
      <c r="C145" s="104">
        <v>513974.3</v>
      </c>
    </row>
    <row r="146" spans="1:3" ht="29.25" customHeight="1">
      <c r="A146" s="102" t="s">
        <v>342</v>
      </c>
      <c r="B146" s="114" t="s">
        <v>343</v>
      </c>
      <c r="C146" s="104">
        <v>4186.7</v>
      </c>
    </row>
    <row r="147" spans="1:3" ht="26.25" customHeight="1">
      <c r="A147" s="145" t="s">
        <v>344</v>
      </c>
      <c r="B147" s="114" t="s">
        <v>345</v>
      </c>
      <c r="C147" s="104">
        <v>1058.7</v>
      </c>
    </row>
    <row r="148" spans="1:3" ht="26.25" customHeight="1">
      <c r="A148" s="145" t="s">
        <v>346</v>
      </c>
      <c r="B148" s="114" t="s">
        <v>347</v>
      </c>
      <c r="C148" s="104">
        <v>0</v>
      </c>
    </row>
    <row r="149" spans="1:3" ht="26.25" customHeight="1">
      <c r="A149" s="145" t="s">
        <v>348</v>
      </c>
      <c r="B149" s="114" t="s">
        <v>349</v>
      </c>
      <c r="C149" s="104">
        <v>0</v>
      </c>
    </row>
    <row r="150" spans="1:3" ht="14.25" customHeight="1">
      <c r="A150" s="145" t="s">
        <v>350</v>
      </c>
      <c r="B150" s="149" t="s">
        <v>351</v>
      </c>
      <c r="C150" s="104">
        <v>1608.3</v>
      </c>
    </row>
    <row r="151" spans="1:3" ht="17.25" customHeight="1">
      <c r="A151" s="142" t="s">
        <v>352</v>
      </c>
      <c r="B151" s="143" t="s">
        <v>353</v>
      </c>
      <c r="C151" s="147">
        <f>C152+C154+C153</f>
        <v>21163.599999999999</v>
      </c>
    </row>
    <row r="152" spans="1:3" ht="28.5" customHeight="1">
      <c r="A152" s="108" t="s">
        <v>354</v>
      </c>
      <c r="B152" s="150" t="s">
        <v>355</v>
      </c>
      <c r="C152" s="104">
        <v>7754.8</v>
      </c>
    </row>
    <row r="153" spans="1:3" ht="39" customHeight="1">
      <c r="A153" s="108" t="s">
        <v>356</v>
      </c>
      <c r="B153" s="150" t="s">
        <v>357</v>
      </c>
      <c r="C153" s="104">
        <v>9420</v>
      </c>
    </row>
    <row r="154" spans="1:3" ht="18.75" customHeight="1">
      <c r="A154" s="108" t="s">
        <v>358</v>
      </c>
      <c r="B154" s="114" t="s">
        <v>359</v>
      </c>
      <c r="C154" s="104">
        <v>3988.8</v>
      </c>
    </row>
    <row r="155" spans="1:3" ht="17.25" customHeight="1">
      <c r="A155" s="106" t="s">
        <v>360</v>
      </c>
      <c r="B155" s="97" t="s">
        <v>361</v>
      </c>
      <c r="C155" s="151">
        <f>C156</f>
        <v>1048</v>
      </c>
    </row>
    <row r="156" spans="1:3" ht="16.5" customHeight="1">
      <c r="A156" s="152" t="s">
        <v>362</v>
      </c>
      <c r="B156" s="118" t="s">
        <v>363</v>
      </c>
      <c r="C156" s="133">
        <f>C157</f>
        <v>1048</v>
      </c>
    </row>
    <row r="157" spans="1:3" ht="18.75" customHeight="1">
      <c r="A157" s="112" t="s">
        <v>364</v>
      </c>
      <c r="B157" s="120" t="s">
        <v>363</v>
      </c>
      <c r="C157" s="104">
        <v>1048</v>
      </c>
    </row>
    <row r="158" spans="1:3" ht="27.75" customHeight="1">
      <c r="A158" s="106" t="s">
        <v>365</v>
      </c>
      <c r="B158" s="97" t="s">
        <v>366</v>
      </c>
      <c r="C158" s="151">
        <f>C159</f>
        <v>-3938.8999999999996</v>
      </c>
    </row>
    <row r="159" spans="1:3" ht="29.25" customHeight="1">
      <c r="A159" s="152" t="s">
        <v>367</v>
      </c>
      <c r="B159" s="100" t="s">
        <v>368</v>
      </c>
      <c r="C159" s="133">
        <f>C161+C160</f>
        <v>-3938.8999999999996</v>
      </c>
    </row>
    <row r="160" spans="1:3" ht="28.5" customHeight="1">
      <c r="A160" s="112" t="s">
        <v>369</v>
      </c>
      <c r="B160" s="114" t="s">
        <v>370</v>
      </c>
      <c r="C160" s="134">
        <v>-1014.7</v>
      </c>
    </row>
    <row r="161" spans="1:3" ht="25.5" customHeight="1">
      <c r="A161" s="112" t="s">
        <v>371</v>
      </c>
      <c r="B161" s="120" t="s">
        <v>372</v>
      </c>
      <c r="C161" s="134">
        <v>-2924.2</v>
      </c>
    </row>
    <row r="162" spans="1:3" ht="15.75" customHeight="1">
      <c r="A162" s="153"/>
      <c r="B162" s="154" t="s">
        <v>373</v>
      </c>
      <c r="C162" s="155">
        <f>C128+C13</f>
        <v>1088135.92</v>
      </c>
    </row>
    <row r="163" spans="1:3">
      <c r="B163" s="156"/>
    </row>
    <row r="164" spans="1:3">
      <c r="B164" s="157"/>
      <c r="C164" s="158"/>
    </row>
    <row r="165" spans="1:3">
      <c r="B165" s="157"/>
      <c r="C165" s="158"/>
    </row>
    <row r="166" spans="1:3">
      <c r="B166" s="157"/>
      <c r="C166" s="158"/>
    </row>
    <row r="167" spans="1:3">
      <c r="B167" s="157"/>
      <c r="C167" s="158"/>
    </row>
    <row r="168" spans="1:3">
      <c r="B168" s="157"/>
      <c r="C168" s="158"/>
    </row>
    <row r="169" spans="1:3">
      <c r="B169" s="157"/>
      <c r="C169" s="158"/>
    </row>
    <row r="170" spans="1:3">
      <c r="B170" s="157"/>
      <c r="C170" s="158"/>
    </row>
    <row r="171" spans="1:3">
      <c r="B171" s="157"/>
      <c r="C171" s="158"/>
    </row>
    <row r="172" spans="1:3">
      <c r="B172" s="157"/>
      <c r="C172" s="158"/>
    </row>
    <row r="173" spans="1:3">
      <c r="B173" s="157"/>
      <c r="C173" s="158"/>
    </row>
    <row r="174" spans="1:3">
      <c r="B174" s="157"/>
      <c r="C174" s="158"/>
    </row>
    <row r="175" spans="1:3">
      <c r="B175" s="157"/>
      <c r="C175" s="158"/>
    </row>
    <row r="176" spans="1:3">
      <c r="B176" s="157"/>
      <c r="C176" s="158"/>
    </row>
    <row r="177" spans="2:3">
      <c r="B177" s="157"/>
      <c r="C177" s="158"/>
    </row>
    <row r="178" spans="2:3">
      <c r="B178" s="157"/>
      <c r="C178" s="158"/>
    </row>
    <row r="179" spans="2:3">
      <c r="B179" s="157"/>
      <c r="C179" s="158"/>
    </row>
    <row r="180" spans="2:3">
      <c r="B180" s="157"/>
      <c r="C180" s="158"/>
    </row>
    <row r="181" spans="2:3">
      <c r="B181" s="157"/>
      <c r="C181" s="158"/>
    </row>
    <row r="182" spans="2:3">
      <c r="B182" s="157"/>
      <c r="C182" s="158"/>
    </row>
    <row r="183" spans="2:3">
      <c r="B183" s="157"/>
      <c r="C183" s="158"/>
    </row>
    <row r="184" spans="2:3">
      <c r="B184" s="157"/>
      <c r="C184" s="158"/>
    </row>
    <row r="185" spans="2:3">
      <c r="B185" s="157"/>
      <c r="C185" s="158"/>
    </row>
    <row r="186" spans="2:3">
      <c r="B186" s="157"/>
      <c r="C186" s="158"/>
    </row>
    <row r="187" spans="2:3">
      <c r="B187" s="157"/>
      <c r="C187" s="158"/>
    </row>
    <row r="188" spans="2:3">
      <c r="B188" s="157"/>
      <c r="C188" s="158"/>
    </row>
    <row r="189" spans="2:3">
      <c r="B189" s="157"/>
      <c r="C189" s="158"/>
    </row>
    <row r="190" spans="2:3">
      <c r="B190" s="157"/>
      <c r="C190" s="158"/>
    </row>
    <row r="191" spans="2:3">
      <c r="B191" s="157"/>
      <c r="C191" s="158"/>
    </row>
    <row r="192" spans="2:3">
      <c r="B192" s="157"/>
      <c r="C192" s="158"/>
    </row>
    <row r="193" spans="2:3">
      <c r="B193" s="157"/>
      <c r="C193" s="158"/>
    </row>
    <row r="194" spans="2:3">
      <c r="B194" s="157"/>
      <c r="C194" s="158"/>
    </row>
    <row r="195" spans="2:3">
      <c r="B195" s="156"/>
    </row>
    <row r="196" spans="2:3">
      <c r="B196" s="156"/>
    </row>
    <row r="197" spans="2:3">
      <c r="B197" s="156"/>
    </row>
    <row r="198" spans="2:3">
      <c r="B198" s="156"/>
    </row>
    <row r="199" spans="2:3">
      <c r="B199" s="156"/>
    </row>
    <row r="200" spans="2:3">
      <c r="B200" s="156"/>
    </row>
    <row r="201" spans="2:3">
      <c r="B201" s="156"/>
    </row>
    <row r="202" spans="2:3">
      <c r="B202" s="156"/>
    </row>
    <row r="203" spans="2:3">
      <c r="B203" s="156"/>
    </row>
    <row r="204" spans="2:3">
      <c r="B204" s="156"/>
    </row>
    <row r="205" spans="2:3">
      <c r="B205" s="156"/>
    </row>
    <row r="206" spans="2:3">
      <c r="B206" s="156"/>
    </row>
    <row r="207" spans="2:3">
      <c r="B207" s="156"/>
    </row>
    <row r="208" spans="2:3">
      <c r="B208" s="156"/>
    </row>
    <row r="209" spans="2:2">
      <c r="B209" s="156"/>
    </row>
    <row r="210" spans="2:2">
      <c r="B210" s="156"/>
    </row>
    <row r="211" spans="2:2">
      <c r="B211" s="156"/>
    </row>
    <row r="212" spans="2:2">
      <c r="B212" s="156"/>
    </row>
    <row r="213" spans="2:2">
      <c r="B213" s="156"/>
    </row>
    <row r="214" spans="2:2">
      <c r="B214" s="156"/>
    </row>
    <row r="215" spans="2:2">
      <c r="B215" s="156"/>
    </row>
    <row r="216" spans="2:2">
      <c r="B216" s="156"/>
    </row>
    <row r="217" spans="2:2">
      <c r="B217" s="156"/>
    </row>
    <row r="218" spans="2:2">
      <c r="B218" s="156"/>
    </row>
    <row r="219" spans="2:2">
      <c r="B219" s="156"/>
    </row>
    <row r="220" spans="2:2">
      <c r="B220" s="156"/>
    </row>
    <row r="221" spans="2:2">
      <c r="B221" s="156"/>
    </row>
    <row r="222" spans="2:2">
      <c r="B222" s="156"/>
    </row>
    <row r="223" spans="2:2">
      <c r="B223" s="156"/>
    </row>
    <row r="224" spans="2:2">
      <c r="B224" s="156"/>
    </row>
    <row r="225" spans="2:2">
      <c r="B225" s="156"/>
    </row>
    <row r="226" spans="2:2">
      <c r="B226" s="156"/>
    </row>
    <row r="227" spans="2:2">
      <c r="B227" s="156"/>
    </row>
    <row r="228" spans="2:2">
      <c r="B228" s="156"/>
    </row>
    <row r="229" spans="2:2">
      <c r="B229" s="156"/>
    </row>
    <row r="230" spans="2:2">
      <c r="B230" s="156"/>
    </row>
    <row r="231" spans="2:2">
      <c r="B231" s="156"/>
    </row>
    <row r="232" spans="2:2">
      <c r="B232" s="156"/>
    </row>
    <row r="233" spans="2:2">
      <c r="B233" s="156"/>
    </row>
    <row r="234" spans="2:2">
      <c r="B234" s="156"/>
    </row>
    <row r="235" spans="2:2">
      <c r="B235" s="156"/>
    </row>
    <row r="236" spans="2:2">
      <c r="B236" s="156"/>
    </row>
    <row r="237" spans="2:2">
      <c r="B237" s="156"/>
    </row>
    <row r="238" spans="2:2">
      <c r="B238" s="156"/>
    </row>
    <row r="239" spans="2:2">
      <c r="B239" s="156"/>
    </row>
    <row r="240" spans="2:2">
      <c r="B240" s="156"/>
    </row>
    <row r="241" spans="2:2">
      <c r="B241" s="156"/>
    </row>
    <row r="242" spans="2:2">
      <c r="B242" s="156"/>
    </row>
    <row r="243" spans="2:2">
      <c r="B243" s="156"/>
    </row>
    <row r="244" spans="2:2">
      <c r="B244" s="156"/>
    </row>
    <row r="245" spans="2:2">
      <c r="B245" s="156"/>
    </row>
    <row r="246" spans="2:2">
      <c r="B246" s="156"/>
    </row>
    <row r="247" spans="2:2">
      <c r="B247" s="156"/>
    </row>
    <row r="248" spans="2:2">
      <c r="B248" s="156"/>
    </row>
    <row r="249" spans="2:2">
      <c r="B249" s="156"/>
    </row>
    <row r="250" spans="2:2">
      <c r="B250" s="156"/>
    </row>
    <row r="251" spans="2:2">
      <c r="B251" s="156"/>
    </row>
    <row r="252" spans="2:2">
      <c r="B252" s="156"/>
    </row>
    <row r="253" spans="2:2">
      <c r="B253" s="156"/>
    </row>
    <row r="254" spans="2:2">
      <c r="B254" s="156"/>
    </row>
    <row r="255" spans="2:2">
      <c r="B255" s="156"/>
    </row>
    <row r="256" spans="2:2">
      <c r="B256" s="156"/>
    </row>
    <row r="257" spans="2:2">
      <c r="B257" s="156"/>
    </row>
    <row r="258" spans="2:2">
      <c r="B258" s="156"/>
    </row>
    <row r="259" spans="2:2">
      <c r="B259" s="156"/>
    </row>
    <row r="260" spans="2:2">
      <c r="B260" s="156"/>
    </row>
    <row r="261" spans="2:2">
      <c r="B261" s="156"/>
    </row>
    <row r="262" spans="2:2">
      <c r="B262" s="156"/>
    </row>
    <row r="263" spans="2:2">
      <c r="B263" s="156"/>
    </row>
    <row r="264" spans="2:2">
      <c r="B264" s="156"/>
    </row>
    <row r="265" spans="2:2">
      <c r="B265" s="156"/>
    </row>
    <row r="266" spans="2:2">
      <c r="B266" s="156"/>
    </row>
    <row r="267" spans="2:2">
      <c r="B267" s="156"/>
    </row>
    <row r="268" spans="2:2">
      <c r="B268" s="156"/>
    </row>
    <row r="269" spans="2:2">
      <c r="B269" s="156"/>
    </row>
    <row r="270" spans="2:2">
      <c r="B270" s="156"/>
    </row>
    <row r="271" spans="2:2">
      <c r="B271" s="156"/>
    </row>
    <row r="272" spans="2:2">
      <c r="B272" s="156"/>
    </row>
    <row r="273" spans="2:2">
      <c r="B273" s="156"/>
    </row>
    <row r="274" spans="2:2">
      <c r="B274" s="156"/>
    </row>
    <row r="275" spans="2:2">
      <c r="B275" s="156"/>
    </row>
    <row r="276" spans="2:2">
      <c r="B276" s="156"/>
    </row>
    <row r="277" spans="2:2">
      <c r="B277" s="156"/>
    </row>
    <row r="278" spans="2:2">
      <c r="B278" s="156"/>
    </row>
    <row r="279" spans="2:2">
      <c r="B279" s="156"/>
    </row>
    <row r="280" spans="2:2">
      <c r="B280" s="156"/>
    </row>
    <row r="281" spans="2:2">
      <c r="B281" s="156"/>
    </row>
    <row r="282" spans="2:2">
      <c r="B282" s="156"/>
    </row>
    <row r="283" spans="2:2">
      <c r="B283" s="156"/>
    </row>
    <row r="284" spans="2:2">
      <c r="B284" s="156"/>
    </row>
    <row r="285" spans="2:2">
      <c r="B285" s="156"/>
    </row>
    <row r="286" spans="2:2">
      <c r="B286" s="156"/>
    </row>
    <row r="287" spans="2:2">
      <c r="B287" s="156"/>
    </row>
    <row r="288" spans="2:2">
      <c r="B288" s="156"/>
    </row>
    <row r="289" spans="2:2">
      <c r="B289" s="156"/>
    </row>
    <row r="290" spans="2:2">
      <c r="B290" s="156"/>
    </row>
    <row r="291" spans="2:2">
      <c r="B291" s="156"/>
    </row>
    <row r="292" spans="2:2">
      <c r="B292" s="156"/>
    </row>
    <row r="293" spans="2:2">
      <c r="B293" s="156"/>
    </row>
    <row r="294" spans="2:2">
      <c r="B294" s="156"/>
    </row>
    <row r="295" spans="2:2">
      <c r="B295" s="156"/>
    </row>
    <row r="296" spans="2:2">
      <c r="B296" s="156"/>
    </row>
    <row r="297" spans="2:2">
      <c r="B297" s="156"/>
    </row>
    <row r="298" spans="2:2">
      <c r="B298" s="156"/>
    </row>
    <row r="299" spans="2:2">
      <c r="B299" s="156"/>
    </row>
    <row r="300" spans="2:2">
      <c r="B300" s="156"/>
    </row>
    <row r="301" spans="2:2">
      <c r="B301" s="156"/>
    </row>
    <row r="302" spans="2:2">
      <c r="B302" s="156"/>
    </row>
    <row r="303" spans="2:2">
      <c r="B303" s="156"/>
    </row>
    <row r="304" spans="2:2">
      <c r="B304" s="156"/>
    </row>
    <row r="305" spans="2:2">
      <c r="B305" s="156"/>
    </row>
    <row r="306" spans="2:2">
      <c r="B306" s="156"/>
    </row>
    <row r="307" spans="2:2">
      <c r="B307" s="156"/>
    </row>
    <row r="308" spans="2:2">
      <c r="B308" s="156"/>
    </row>
    <row r="309" spans="2:2">
      <c r="B309" s="156"/>
    </row>
    <row r="310" spans="2:2">
      <c r="B310" s="156"/>
    </row>
    <row r="311" spans="2:2">
      <c r="B311" s="156"/>
    </row>
    <row r="312" spans="2:2">
      <c r="B312" s="156"/>
    </row>
    <row r="313" spans="2:2">
      <c r="B313" s="156"/>
    </row>
    <row r="314" spans="2:2">
      <c r="B314" s="156"/>
    </row>
    <row r="315" spans="2:2">
      <c r="B315" s="156"/>
    </row>
    <row r="316" spans="2:2">
      <c r="B316" s="156"/>
    </row>
    <row r="317" spans="2:2">
      <c r="B317" s="156"/>
    </row>
    <row r="318" spans="2:2">
      <c r="B318" s="156"/>
    </row>
    <row r="319" spans="2:2">
      <c r="B319" s="156"/>
    </row>
    <row r="320" spans="2:2">
      <c r="B320" s="156"/>
    </row>
    <row r="321" spans="2:2">
      <c r="B321" s="156"/>
    </row>
    <row r="322" spans="2:2">
      <c r="B322" s="156"/>
    </row>
    <row r="323" spans="2:2">
      <c r="B323" s="156"/>
    </row>
    <row r="324" spans="2:2">
      <c r="B324" s="156"/>
    </row>
    <row r="325" spans="2:2">
      <c r="B325" s="156"/>
    </row>
    <row r="326" spans="2:2">
      <c r="B326" s="156"/>
    </row>
    <row r="327" spans="2:2">
      <c r="B327" s="156"/>
    </row>
    <row r="328" spans="2:2">
      <c r="B328" s="156"/>
    </row>
    <row r="329" spans="2:2">
      <c r="B329" s="156"/>
    </row>
    <row r="330" spans="2:2">
      <c r="B330" s="156"/>
    </row>
    <row r="331" spans="2:2">
      <c r="B331" s="156"/>
    </row>
    <row r="332" spans="2:2">
      <c r="B332" s="156"/>
    </row>
    <row r="333" spans="2:2">
      <c r="B333" s="156"/>
    </row>
    <row r="334" spans="2:2">
      <c r="B334" s="156"/>
    </row>
    <row r="335" spans="2:2">
      <c r="B335" s="156"/>
    </row>
    <row r="336" spans="2:2">
      <c r="B336" s="156"/>
    </row>
    <row r="337" spans="2:2">
      <c r="B337" s="156"/>
    </row>
    <row r="338" spans="2:2">
      <c r="B338" s="156"/>
    </row>
    <row r="339" spans="2:2">
      <c r="B339" s="156"/>
    </row>
    <row r="340" spans="2:2">
      <c r="B340" s="156"/>
    </row>
    <row r="341" spans="2:2">
      <c r="B341" s="156"/>
    </row>
    <row r="342" spans="2:2">
      <c r="B342" s="156"/>
    </row>
    <row r="343" spans="2:2">
      <c r="B343" s="156"/>
    </row>
    <row r="344" spans="2:2">
      <c r="B344" s="156"/>
    </row>
    <row r="345" spans="2:2">
      <c r="B345" s="156"/>
    </row>
    <row r="346" spans="2:2">
      <c r="B346" s="156"/>
    </row>
    <row r="347" spans="2:2">
      <c r="B347" s="156"/>
    </row>
    <row r="348" spans="2:2">
      <c r="B348" s="156"/>
    </row>
    <row r="349" spans="2:2">
      <c r="B349" s="156"/>
    </row>
    <row r="350" spans="2:2">
      <c r="B350" s="156"/>
    </row>
    <row r="351" spans="2:2">
      <c r="B351" s="156"/>
    </row>
    <row r="352" spans="2:2">
      <c r="B352" s="156"/>
    </row>
    <row r="353" spans="2:2">
      <c r="B353" s="156"/>
    </row>
    <row r="354" spans="2:2">
      <c r="B354" s="156"/>
    </row>
    <row r="355" spans="2:2">
      <c r="B355" s="156"/>
    </row>
    <row r="356" spans="2:2">
      <c r="B356" s="156"/>
    </row>
    <row r="357" spans="2:2">
      <c r="B357" s="156"/>
    </row>
    <row r="358" spans="2:2">
      <c r="B358" s="156"/>
    </row>
    <row r="359" spans="2:2">
      <c r="B359" s="156"/>
    </row>
    <row r="360" spans="2:2">
      <c r="B360" s="156"/>
    </row>
    <row r="361" spans="2:2">
      <c r="B361" s="156"/>
    </row>
    <row r="362" spans="2:2">
      <c r="B362" s="156"/>
    </row>
    <row r="363" spans="2:2">
      <c r="B363" s="156"/>
    </row>
    <row r="364" spans="2:2">
      <c r="B364" s="156"/>
    </row>
    <row r="365" spans="2:2">
      <c r="B365" s="156"/>
    </row>
    <row r="366" spans="2:2">
      <c r="B366" s="156"/>
    </row>
    <row r="367" spans="2:2">
      <c r="B367" s="156"/>
    </row>
    <row r="368" spans="2:2">
      <c r="B368" s="156"/>
    </row>
    <row r="369" spans="2:2">
      <c r="B369" s="156"/>
    </row>
    <row r="370" spans="2:2">
      <c r="B370" s="156"/>
    </row>
    <row r="371" spans="2:2">
      <c r="B371" s="156"/>
    </row>
    <row r="372" spans="2:2">
      <c r="B372" s="156"/>
    </row>
    <row r="373" spans="2:2">
      <c r="B373" s="156"/>
    </row>
    <row r="374" spans="2:2">
      <c r="B374" s="156"/>
    </row>
    <row r="375" spans="2:2">
      <c r="B375" s="156"/>
    </row>
    <row r="376" spans="2:2">
      <c r="B376" s="156"/>
    </row>
    <row r="377" spans="2:2">
      <c r="B377" s="156"/>
    </row>
    <row r="378" spans="2:2">
      <c r="B378" s="156"/>
    </row>
    <row r="379" spans="2:2">
      <c r="B379" s="156"/>
    </row>
    <row r="380" spans="2:2">
      <c r="B380" s="156"/>
    </row>
    <row r="381" spans="2:2">
      <c r="B381" s="156"/>
    </row>
    <row r="382" spans="2:2">
      <c r="B382" s="156"/>
    </row>
    <row r="383" spans="2:2">
      <c r="B383" s="156"/>
    </row>
    <row r="384" spans="2:2">
      <c r="B384" s="156"/>
    </row>
    <row r="385" spans="2:2">
      <c r="B385" s="156"/>
    </row>
    <row r="386" spans="2:2">
      <c r="B386" s="156"/>
    </row>
    <row r="387" spans="2:2">
      <c r="B387" s="156"/>
    </row>
    <row r="388" spans="2:2">
      <c r="B388" s="156"/>
    </row>
    <row r="389" spans="2:2">
      <c r="B389" s="156"/>
    </row>
    <row r="390" spans="2:2">
      <c r="B390" s="156"/>
    </row>
    <row r="391" spans="2:2">
      <c r="B391" s="156"/>
    </row>
    <row r="392" spans="2:2">
      <c r="B392" s="156"/>
    </row>
    <row r="393" spans="2:2">
      <c r="B393" s="156"/>
    </row>
    <row r="394" spans="2:2">
      <c r="B394" s="156"/>
    </row>
    <row r="395" spans="2:2">
      <c r="B395" s="156"/>
    </row>
    <row r="396" spans="2:2">
      <c r="B396" s="156"/>
    </row>
    <row r="397" spans="2:2">
      <c r="B397" s="156"/>
    </row>
    <row r="398" spans="2:2">
      <c r="B398" s="156"/>
    </row>
    <row r="399" spans="2:2">
      <c r="B399" s="156"/>
    </row>
    <row r="400" spans="2:2">
      <c r="B400" s="156"/>
    </row>
    <row r="401" spans="2:2">
      <c r="B401" s="156"/>
    </row>
    <row r="402" spans="2:2">
      <c r="B402" s="156"/>
    </row>
    <row r="403" spans="2:2">
      <c r="B403" s="156"/>
    </row>
    <row r="404" spans="2:2">
      <c r="B404" s="156"/>
    </row>
    <row r="405" spans="2:2">
      <c r="B405" s="156"/>
    </row>
    <row r="406" spans="2:2">
      <c r="B406" s="156"/>
    </row>
    <row r="407" spans="2:2">
      <c r="B407" s="156"/>
    </row>
    <row r="408" spans="2:2">
      <c r="B408" s="156"/>
    </row>
    <row r="409" spans="2:2">
      <c r="B409" s="156"/>
    </row>
    <row r="410" spans="2:2">
      <c r="B410" s="156"/>
    </row>
    <row r="411" spans="2:2">
      <c r="B411" s="156"/>
    </row>
    <row r="412" spans="2:2">
      <c r="B412" s="156"/>
    </row>
    <row r="413" spans="2:2">
      <c r="B413" s="156"/>
    </row>
    <row r="414" spans="2:2">
      <c r="B414" s="156"/>
    </row>
    <row r="415" spans="2:2">
      <c r="B415" s="156"/>
    </row>
    <row r="416" spans="2:2">
      <c r="B416" s="156"/>
    </row>
    <row r="417" spans="2:2">
      <c r="B417" s="156"/>
    </row>
    <row r="418" spans="2:2">
      <c r="B418" s="156"/>
    </row>
    <row r="419" spans="2:2">
      <c r="B419" s="156"/>
    </row>
    <row r="420" spans="2:2">
      <c r="B420" s="156"/>
    </row>
    <row r="421" spans="2:2">
      <c r="B421" s="156"/>
    </row>
    <row r="422" spans="2:2">
      <c r="B422" s="156"/>
    </row>
    <row r="423" spans="2:2">
      <c r="B423" s="156"/>
    </row>
    <row r="424" spans="2:2">
      <c r="B424" s="156"/>
    </row>
    <row r="425" spans="2:2">
      <c r="B425" s="156"/>
    </row>
    <row r="426" spans="2:2">
      <c r="B426" s="156"/>
    </row>
    <row r="427" spans="2:2">
      <c r="B427" s="156"/>
    </row>
    <row r="428" spans="2:2">
      <c r="B428" s="156"/>
    </row>
    <row r="429" spans="2:2">
      <c r="B429" s="156"/>
    </row>
    <row r="430" spans="2:2">
      <c r="B430" s="156"/>
    </row>
    <row r="431" spans="2:2">
      <c r="B431" s="156"/>
    </row>
    <row r="432" spans="2:2">
      <c r="B432" s="156"/>
    </row>
    <row r="433" spans="2:2">
      <c r="B433" s="156"/>
    </row>
    <row r="434" spans="2:2">
      <c r="B434" s="156"/>
    </row>
    <row r="435" spans="2:2">
      <c r="B435" s="156"/>
    </row>
    <row r="436" spans="2:2">
      <c r="B436" s="156"/>
    </row>
    <row r="437" spans="2:2">
      <c r="B437" s="156"/>
    </row>
    <row r="438" spans="2:2">
      <c r="B438" s="156"/>
    </row>
    <row r="439" spans="2:2">
      <c r="B439" s="156"/>
    </row>
    <row r="440" spans="2:2">
      <c r="B440" s="156"/>
    </row>
    <row r="441" spans="2:2">
      <c r="B441" s="156"/>
    </row>
    <row r="442" spans="2:2">
      <c r="B442" s="156"/>
    </row>
    <row r="443" spans="2:2">
      <c r="B443" s="156"/>
    </row>
    <row r="444" spans="2:2">
      <c r="B444" s="156"/>
    </row>
    <row r="445" spans="2:2">
      <c r="B445" s="156"/>
    </row>
    <row r="446" spans="2:2">
      <c r="B446" s="156"/>
    </row>
    <row r="447" spans="2:2">
      <c r="B447" s="156"/>
    </row>
    <row r="448" spans="2:2">
      <c r="B448" s="156"/>
    </row>
    <row r="449" spans="2:2">
      <c r="B449" s="156"/>
    </row>
    <row r="450" spans="2:2">
      <c r="B450" s="156"/>
    </row>
    <row r="451" spans="2:2">
      <c r="B451" s="156"/>
    </row>
    <row r="452" spans="2:2">
      <c r="B452" s="156"/>
    </row>
    <row r="453" spans="2:2">
      <c r="B453" s="156"/>
    </row>
    <row r="454" spans="2:2">
      <c r="B454" s="156"/>
    </row>
    <row r="455" spans="2:2">
      <c r="B455" s="156"/>
    </row>
    <row r="456" spans="2:2">
      <c r="B456" s="156"/>
    </row>
    <row r="457" spans="2:2">
      <c r="B457" s="156"/>
    </row>
    <row r="458" spans="2:2">
      <c r="B458" s="156"/>
    </row>
    <row r="459" spans="2:2">
      <c r="B459" s="156"/>
    </row>
    <row r="460" spans="2:2">
      <c r="B460" s="156"/>
    </row>
    <row r="461" spans="2:2">
      <c r="B461" s="156"/>
    </row>
    <row r="462" spans="2:2">
      <c r="B462" s="156"/>
    </row>
    <row r="463" spans="2:2">
      <c r="B463" s="156"/>
    </row>
    <row r="464" spans="2:2">
      <c r="B464" s="156"/>
    </row>
    <row r="465" spans="2:2">
      <c r="B465" s="156"/>
    </row>
    <row r="466" spans="2:2">
      <c r="B466" s="156"/>
    </row>
    <row r="467" spans="2:2">
      <c r="B467" s="156"/>
    </row>
    <row r="468" spans="2:2">
      <c r="B468" s="156"/>
    </row>
    <row r="469" spans="2:2">
      <c r="B469" s="156"/>
    </row>
    <row r="470" spans="2:2">
      <c r="B470" s="156"/>
    </row>
    <row r="471" spans="2:2">
      <c r="B471" s="156"/>
    </row>
    <row r="472" spans="2:2">
      <c r="B472" s="156"/>
    </row>
    <row r="473" spans="2:2">
      <c r="B473" s="156"/>
    </row>
    <row r="474" spans="2:2">
      <c r="B474" s="156"/>
    </row>
    <row r="475" spans="2:2">
      <c r="B475" s="156"/>
    </row>
    <row r="476" spans="2:2">
      <c r="B476" s="156"/>
    </row>
    <row r="477" spans="2:2">
      <c r="B477" s="156"/>
    </row>
    <row r="478" spans="2:2">
      <c r="B478" s="156"/>
    </row>
    <row r="479" spans="2:2">
      <c r="B479" s="156"/>
    </row>
    <row r="480" spans="2:2">
      <c r="B480" s="156"/>
    </row>
    <row r="481" spans="2:2">
      <c r="B481" s="156"/>
    </row>
    <row r="482" spans="2:2">
      <c r="B482" s="156"/>
    </row>
    <row r="483" spans="2:2">
      <c r="B483" s="156"/>
    </row>
    <row r="484" spans="2:2">
      <c r="B484" s="156"/>
    </row>
    <row r="485" spans="2:2">
      <c r="B485" s="156"/>
    </row>
    <row r="486" spans="2:2">
      <c r="B486" s="156"/>
    </row>
    <row r="487" spans="2:2">
      <c r="B487" s="156"/>
    </row>
    <row r="488" spans="2:2">
      <c r="B488" s="156"/>
    </row>
    <row r="489" spans="2:2">
      <c r="B489" s="156"/>
    </row>
    <row r="490" spans="2:2">
      <c r="B490" s="156"/>
    </row>
    <row r="491" spans="2:2">
      <c r="B491" s="156"/>
    </row>
    <row r="492" spans="2:2">
      <c r="B492" s="156"/>
    </row>
    <row r="493" spans="2:2">
      <c r="B493" s="156"/>
    </row>
    <row r="494" spans="2:2">
      <c r="B494" s="156"/>
    </row>
    <row r="495" spans="2:2">
      <c r="B495" s="156"/>
    </row>
    <row r="496" spans="2:2">
      <c r="B496" s="156"/>
    </row>
    <row r="497" spans="2:2">
      <c r="B497" s="156"/>
    </row>
    <row r="498" spans="2:2">
      <c r="B498" s="156"/>
    </row>
    <row r="499" spans="2:2">
      <c r="B499" s="156"/>
    </row>
    <row r="500" spans="2:2">
      <c r="B500" s="156"/>
    </row>
    <row r="501" spans="2:2">
      <c r="B501" s="156"/>
    </row>
    <row r="502" spans="2:2">
      <c r="B502" s="156"/>
    </row>
    <row r="503" spans="2:2">
      <c r="B503" s="156"/>
    </row>
    <row r="504" spans="2:2">
      <c r="B504" s="156"/>
    </row>
    <row r="505" spans="2:2">
      <c r="B505" s="156"/>
    </row>
    <row r="506" spans="2:2">
      <c r="B506" s="156"/>
    </row>
    <row r="507" spans="2:2">
      <c r="B507" s="156"/>
    </row>
    <row r="508" spans="2:2">
      <c r="B508" s="156"/>
    </row>
    <row r="509" spans="2:2">
      <c r="B509" s="156"/>
    </row>
  </sheetData>
  <mergeCells count="8">
    <mergeCell ref="A10:A12"/>
    <mergeCell ref="B10:B12"/>
    <mergeCell ref="C10:C12"/>
    <mergeCell ref="B1:C1"/>
    <mergeCell ref="B2:C2"/>
    <mergeCell ref="B3:C3"/>
    <mergeCell ref="A6:C6"/>
    <mergeCell ref="A7:C7"/>
  </mergeCells>
  <pageMargins left="0.39370078740157483" right="0.19685039370078741" top="0.39370078740157483" bottom="0.19685039370078741" header="0" footer="0"/>
  <pageSetup paperSize="9" scale="56" fitToHeight="0" orientation="portrait"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A68"/>
  <sheetViews>
    <sheetView showGridLines="0" showZeros="0" workbookViewId="0">
      <selection activeCell="D4" sqref="D4:I4"/>
    </sheetView>
  </sheetViews>
  <sheetFormatPr defaultColWidth="9.140625" defaultRowHeight="12.75"/>
  <cols>
    <col min="1" max="1" width="1.42578125" customWidth="1"/>
    <col min="2" max="3" width="0" hidden="1" customWidth="1"/>
    <col min="4" max="4" width="57.140625" customWidth="1"/>
    <col min="5" max="5" width="7.140625" customWidth="1"/>
    <col min="6" max="6" width="5.42578125" customWidth="1"/>
    <col min="7" max="7" width="0" hidden="1" customWidth="1"/>
    <col min="8" max="8" width="0.140625" hidden="1" customWidth="1"/>
    <col min="9" max="9" width="24.7109375" customWidth="1"/>
    <col min="10" max="18" width="0" hidden="1" customWidth="1"/>
    <col min="19" max="24" width="0.5703125" customWidth="1"/>
    <col min="25" max="256" width="9.140625" customWidth="1"/>
  </cols>
  <sheetData>
    <row r="1" spans="1:27" ht="12.75" customHeight="1">
      <c r="A1" s="1"/>
      <c r="B1" s="1"/>
      <c r="C1" s="1"/>
      <c r="D1" s="81"/>
      <c r="E1" s="81"/>
      <c r="F1" s="81"/>
      <c r="G1" s="81"/>
      <c r="H1" s="81"/>
      <c r="I1" s="81" t="s">
        <v>68</v>
      </c>
      <c r="J1" s="1"/>
      <c r="K1" s="1"/>
      <c r="L1" s="1"/>
      <c r="M1" s="1"/>
      <c r="N1" s="1"/>
      <c r="O1" s="1"/>
      <c r="P1" s="1"/>
      <c r="Q1" s="1"/>
      <c r="R1" s="1"/>
      <c r="S1" s="1"/>
      <c r="T1" s="1"/>
      <c r="U1" s="1"/>
      <c r="V1" s="1"/>
      <c r="W1" s="1"/>
      <c r="X1" s="1"/>
      <c r="Y1" s="1"/>
    </row>
    <row r="2" spans="1:27" ht="12.75" customHeight="1">
      <c r="A2" s="49"/>
      <c r="B2" s="49"/>
      <c r="C2" s="49"/>
      <c r="D2" s="324" t="s">
        <v>69</v>
      </c>
      <c r="E2" s="324"/>
      <c r="F2" s="324"/>
      <c r="G2" s="324"/>
      <c r="H2" s="324"/>
      <c r="I2" s="324"/>
      <c r="J2" s="49"/>
      <c r="K2" s="49"/>
      <c r="L2" s="49"/>
      <c r="M2" s="49"/>
      <c r="N2" s="49"/>
      <c r="O2" s="48"/>
      <c r="P2" s="48"/>
      <c r="Q2" s="48"/>
      <c r="R2" s="1"/>
      <c r="S2" s="1"/>
      <c r="T2" s="1"/>
      <c r="U2" s="1"/>
      <c r="V2" s="1"/>
      <c r="W2" s="1"/>
      <c r="X2" s="1"/>
      <c r="Y2" s="1"/>
    </row>
    <row r="3" spans="1:27" ht="12.75" customHeight="1">
      <c r="A3" s="49"/>
      <c r="B3" s="49"/>
      <c r="C3" s="49"/>
      <c r="D3" s="324" t="s">
        <v>70</v>
      </c>
      <c r="E3" s="324"/>
      <c r="F3" s="324"/>
      <c r="G3" s="324"/>
      <c r="H3" s="324"/>
      <c r="I3" s="324"/>
      <c r="J3" s="49"/>
      <c r="K3" s="49"/>
      <c r="L3" s="49"/>
      <c r="M3" s="49"/>
      <c r="N3" s="49"/>
      <c r="O3" s="41"/>
      <c r="P3" s="48"/>
      <c r="Q3" s="48"/>
      <c r="R3" s="1"/>
      <c r="S3" s="1"/>
      <c r="T3" s="1"/>
      <c r="U3" s="1"/>
      <c r="V3" s="1"/>
      <c r="W3" s="1"/>
      <c r="X3" s="1"/>
      <c r="Y3" s="1"/>
    </row>
    <row r="4" spans="1:27" ht="12.75" customHeight="1">
      <c r="A4" s="1"/>
      <c r="B4" s="1"/>
      <c r="C4" s="1"/>
      <c r="D4" s="324" t="s">
        <v>1182</v>
      </c>
      <c r="E4" s="324"/>
      <c r="F4" s="324"/>
      <c r="G4" s="324"/>
      <c r="H4" s="324"/>
      <c r="I4" s="324"/>
      <c r="J4" s="1"/>
      <c r="K4" s="1"/>
      <c r="L4" s="1"/>
      <c r="M4" s="1"/>
      <c r="N4" s="45"/>
      <c r="O4" s="44"/>
      <c r="P4" s="1"/>
      <c r="Q4" s="1"/>
      <c r="R4" s="1"/>
      <c r="S4" s="1"/>
      <c r="T4" s="1"/>
      <c r="U4" s="1"/>
      <c r="V4" s="1"/>
      <c r="W4" s="1"/>
      <c r="X4" s="1"/>
      <c r="Y4" s="1"/>
    </row>
    <row r="5" spans="1:27" ht="47.45" customHeight="1">
      <c r="A5" s="46"/>
      <c r="B5" s="46"/>
      <c r="C5" s="46"/>
      <c r="D5" s="333" t="s">
        <v>71</v>
      </c>
      <c r="E5" s="334"/>
      <c r="F5" s="334"/>
      <c r="G5" s="334"/>
      <c r="H5" s="334"/>
      <c r="I5" s="334"/>
      <c r="J5" s="47"/>
      <c r="K5" s="47"/>
      <c r="L5" s="47"/>
      <c r="M5" s="47"/>
      <c r="N5" s="47"/>
      <c r="O5" s="47"/>
      <c r="P5" s="47"/>
      <c r="Q5" s="47"/>
      <c r="R5" s="1"/>
      <c r="S5" s="1"/>
      <c r="T5" s="1"/>
      <c r="U5" s="1"/>
      <c r="V5" s="1"/>
      <c r="W5" s="1"/>
      <c r="X5" s="1"/>
      <c r="Y5" s="1"/>
    </row>
    <row r="6" spans="1:27" ht="12.75" customHeight="1">
      <c r="A6" s="46"/>
      <c r="B6" s="1"/>
      <c r="C6" s="1"/>
      <c r="D6" s="1"/>
      <c r="E6" s="1"/>
      <c r="F6" s="1"/>
      <c r="G6" s="1"/>
      <c r="H6" s="1"/>
      <c r="I6" s="1"/>
      <c r="J6" s="1"/>
      <c r="K6" s="1"/>
      <c r="L6" s="1"/>
      <c r="M6" s="1"/>
      <c r="N6" s="45"/>
      <c r="O6" s="44"/>
      <c r="P6" s="1"/>
      <c r="Q6" s="1"/>
      <c r="R6" s="1"/>
      <c r="S6" s="1"/>
      <c r="T6" s="1"/>
      <c r="U6" s="1"/>
      <c r="V6" s="1"/>
      <c r="W6" s="1"/>
      <c r="X6" s="1"/>
      <c r="Y6" s="1"/>
    </row>
    <row r="7" spans="1:27" ht="12.75" customHeight="1" thickBot="1">
      <c r="A7" s="41"/>
      <c r="B7" s="43"/>
      <c r="C7" s="43"/>
      <c r="D7" s="43"/>
      <c r="E7" s="41"/>
      <c r="F7" s="41"/>
      <c r="G7" s="41"/>
      <c r="H7" s="41"/>
      <c r="I7" s="42" t="s">
        <v>67</v>
      </c>
      <c r="J7" s="41"/>
      <c r="K7" s="41"/>
      <c r="L7" s="41"/>
      <c r="M7" s="41"/>
      <c r="N7" s="41"/>
      <c r="O7" s="41"/>
      <c r="P7" s="41"/>
      <c r="Q7" s="41"/>
      <c r="R7" s="1"/>
      <c r="S7" s="1"/>
      <c r="T7" s="1"/>
      <c r="U7" s="1"/>
      <c r="V7" s="1"/>
      <c r="W7" s="1"/>
      <c r="X7" s="1"/>
      <c r="Y7" s="1"/>
    </row>
    <row r="8" spans="1:27" ht="27" customHeight="1" thickBot="1">
      <c r="A8" s="5"/>
      <c r="B8" s="40" t="s">
        <v>66</v>
      </c>
      <c r="C8" s="40" t="s">
        <v>65</v>
      </c>
      <c r="D8" s="331" t="s">
        <v>64</v>
      </c>
      <c r="E8" s="335" t="s">
        <v>63</v>
      </c>
      <c r="F8" s="336"/>
      <c r="G8" s="336"/>
      <c r="H8" s="336"/>
      <c r="I8" s="336"/>
      <c r="J8" s="39"/>
      <c r="K8" s="38"/>
      <c r="L8" s="33"/>
      <c r="M8" s="32"/>
      <c r="N8" s="32"/>
      <c r="O8" s="32"/>
      <c r="P8" s="32"/>
      <c r="Q8" s="32"/>
      <c r="R8" s="32"/>
      <c r="S8" s="3"/>
      <c r="T8" s="1"/>
      <c r="U8" s="1"/>
      <c r="V8" s="1"/>
      <c r="W8" s="1"/>
      <c r="X8" s="1"/>
      <c r="Y8" s="1"/>
    </row>
    <row r="9" spans="1:27" ht="53.65" customHeight="1" thickBot="1">
      <c r="A9" s="5"/>
      <c r="B9" s="36"/>
      <c r="C9" s="36"/>
      <c r="D9" s="332"/>
      <c r="E9" s="36" t="s">
        <v>62</v>
      </c>
      <c r="F9" s="36" t="s">
        <v>61</v>
      </c>
      <c r="G9" s="36" t="s">
        <v>59</v>
      </c>
      <c r="H9" s="36" t="s">
        <v>60</v>
      </c>
      <c r="I9" s="36" t="s">
        <v>59</v>
      </c>
      <c r="J9" s="36" t="s">
        <v>58</v>
      </c>
      <c r="K9" s="36" t="s">
        <v>57</v>
      </c>
      <c r="L9" s="33"/>
      <c r="M9" s="32"/>
      <c r="N9" s="32"/>
      <c r="O9" s="32"/>
      <c r="P9" s="32"/>
      <c r="Q9" s="32"/>
      <c r="R9" s="32"/>
      <c r="S9" s="3"/>
      <c r="T9" s="1"/>
      <c r="U9" s="1"/>
      <c r="V9" s="1"/>
      <c r="W9" s="1"/>
      <c r="X9" s="1"/>
      <c r="Y9" s="1"/>
      <c r="AA9" s="83"/>
    </row>
    <row r="10" spans="1:27" ht="12.75" customHeight="1" thickBot="1">
      <c r="A10" s="5"/>
      <c r="B10" s="37"/>
      <c r="C10" s="37"/>
      <c r="D10" s="36">
        <v>1</v>
      </c>
      <c r="E10" s="35">
        <v>2</v>
      </c>
      <c r="F10" s="35">
        <v>3</v>
      </c>
      <c r="G10" s="34">
        <v>7</v>
      </c>
      <c r="H10" s="35">
        <v>4</v>
      </c>
      <c r="I10" s="35">
        <v>4</v>
      </c>
      <c r="J10" s="34">
        <v>8</v>
      </c>
      <c r="K10" s="34">
        <v>9</v>
      </c>
      <c r="L10" s="33"/>
      <c r="M10" s="32"/>
      <c r="N10" s="32"/>
      <c r="O10" s="32"/>
      <c r="P10" s="32"/>
      <c r="Q10" s="32"/>
      <c r="R10" s="32"/>
      <c r="S10" s="3"/>
      <c r="T10" s="1"/>
      <c r="U10" s="1"/>
      <c r="V10" s="1"/>
      <c r="W10" s="1"/>
      <c r="X10" s="1"/>
      <c r="Y10" s="1"/>
    </row>
    <row r="11" spans="1:27" s="62" customFormat="1" ht="12.75" customHeight="1">
      <c r="A11" s="50"/>
      <c r="B11" s="325">
        <v>100</v>
      </c>
      <c r="C11" s="326"/>
      <c r="D11" s="51" t="s">
        <v>56</v>
      </c>
      <c r="E11" s="52">
        <v>1</v>
      </c>
      <c r="F11" s="53">
        <v>0</v>
      </c>
      <c r="G11" s="54"/>
      <c r="H11" s="55">
        <v>467471.87</v>
      </c>
      <c r="I11" s="56">
        <v>86748.24</v>
      </c>
      <c r="J11" s="57">
        <v>254867255.56</v>
      </c>
      <c r="K11" s="58">
        <v>600956900</v>
      </c>
      <c r="L11" s="327"/>
      <c r="M11" s="327"/>
      <c r="N11" s="327"/>
      <c r="O11" s="57">
        <v>63952788.859999999</v>
      </c>
      <c r="P11" s="59">
        <v>22795453.629999999</v>
      </c>
      <c r="Q11" s="59">
        <v>0</v>
      </c>
      <c r="R11" s="59">
        <v>0</v>
      </c>
      <c r="S11" s="60"/>
      <c r="T11" s="61"/>
      <c r="U11" s="61"/>
      <c r="V11" s="61"/>
      <c r="W11" s="61"/>
      <c r="X11" s="61"/>
      <c r="Y11" s="61"/>
    </row>
    <row r="12" spans="1:27" ht="21.75" customHeight="1">
      <c r="A12" s="13"/>
      <c r="B12" s="337">
        <v>102</v>
      </c>
      <c r="C12" s="338"/>
      <c r="D12" s="31" t="s">
        <v>55</v>
      </c>
      <c r="E12" s="30">
        <v>1</v>
      </c>
      <c r="F12" s="29">
        <v>2</v>
      </c>
      <c r="G12" s="28"/>
      <c r="H12" s="27">
        <v>5616</v>
      </c>
      <c r="I12" s="26">
        <v>1086.8900000000001</v>
      </c>
      <c r="J12" s="24">
        <v>5616000</v>
      </c>
      <c r="K12" s="25">
        <v>5616000</v>
      </c>
      <c r="L12" s="339"/>
      <c r="M12" s="339"/>
      <c r="N12" s="339"/>
      <c r="O12" s="24">
        <v>675801.38</v>
      </c>
      <c r="P12" s="23">
        <v>411083.64</v>
      </c>
      <c r="Q12" s="23">
        <v>0</v>
      </c>
      <c r="R12" s="23">
        <v>0</v>
      </c>
      <c r="S12" s="3"/>
      <c r="T12" s="1"/>
      <c r="U12" s="1"/>
      <c r="V12" s="1"/>
      <c r="W12" s="1"/>
      <c r="X12" s="1"/>
      <c r="Y12" s="1"/>
    </row>
    <row r="13" spans="1:27" ht="32.25" customHeight="1">
      <c r="A13" s="13"/>
      <c r="B13" s="337">
        <v>103</v>
      </c>
      <c r="C13" s="338"/>
      <c r="D13" s="31" t="s">
        <v>54</v>
      </c>
      <c r="E13" s="30">
        <v>1</v>
      </c>
      <c r="F13" s="29">
        <v>3</v>
      </c>
      <c r="G13" s="28"/>
      <c r="H13" s="27">
        <v>10002</v>
      </c>
      <c r="I13" s="26">
        <v>2199.7600000000002</v>
      </c>
      <c r="J13" s="24">
        <v>10002000</v>
      </c>
      <c r="K13" s="25">
        <v>10002000</v>
      </c>
      <c r="L13" s="339"/>
      <c r="M13" s="339"/>
      <c r="N13" s="339"/>
      <c r="O13" s="24">
        <v>1391441.58</v>
      </c>
      <c r="P13" s="23">
        <v>808320.86</v>
      </c>
      <c r="Q13" s="23">
        <v>0</v>
      </c>
      <c r="R13" s="23">
        <v>0</v>
      </c>
      <c r="S13" s="3"/>
      <c r="T13" s="1"/>
      <c r="U13" s="1"/>
      <c r="V13" s="1"/>
      <c r="W13" s="1"/>
      <c r="X13" s="1"/>
      <c r="Y13" s="1"/>
    </row>
    <row r="14" spans="1:27" ht="32.25" customHeight="1">
      <c r="A14" s="13"/>
      <c r="B14" s="337">
        <v>104</v>
      </c>
      <c r="C14" s="338"/>
      <c r="D14" s="31" t="s">
        <v>53</v>
      </c>
      <c r="E14" s="30">
        <v>1</v>
      </c>
      <c r="F14" s="29">
        <v>4</v>
      </c>
      <c r="G14" s="28"/>
      <c r="H14" s="27">
        <v>200587.7</v>
      </c>
      <c r="I14" s="26">
        <v>39069.019999999997</v>
      </c>
      <c r="J14" s="24">
        <v>55087700</v>
      </c>
      <c r="K14" s="25">
        <v>195087700</v>
      </c>
      <c r="L14" s="339"/>
      <c r="M14" s="339"/>
      <c r="N14" s="339"/>
      <c r="O14" s="24">
        <v>25868467.32</v>
      </c>
      <c r="P14" s="23">
        <v>13200553.539999999</v>
      </c>
      <c r="Q14" s="23">
        <v>0</v>
      </c>
      <c r="R14" s="23">
        <v>0</v>
      </c>
      <c r="S14" s="3"/>
      <c r="T14" s="1"/>
      <c r="U14" s="1"/>
      <c r="V14" s="1"/>
      <c r="W14" s="1"/>
      <c r="X14" s="1"/>
      <c r="Y14" s="1"/>
    </row>
    <row r="15" spans="1:27" ht="12.75" customHeight="1">
      <c r="A15" s="13"/>
      <c r="B15" s="337">
        <v>105</v>
      </c>
      <c r="C15" s="338"/>
      <c r="D15" s="31" t="s">
        <v>52</v>
      </c>
      <c r="E15" s="30">
        <v>1</v>
      </c>
      <c r="F15" s="29">
        <v>5</v>
      </c>
      <c r="G15" s="28"/>
      <c r="H15" s="27">
        <v>1.4</v>
      </c>
      <c r="I15" s="26">
        <v>0</v>
      </c>
      <c r="J15" s="24">
        <v>8600</v>
      </c>
      <c r="K15" s="25">
        <v>900</v>
      </c>
      <c r="L15" s="339"/>
      <c r="M15" s="339"/>
      <c r="N15" s="339"/>
      <c r="O15" s="24">
        <v>0</v>
      </c>
      <c r="P15" s="23">
        <v>0</v>
      </c>
      <c r="Q15" s="23">
        <v>0</v>
      </c>
      <c r="R15" s="23">
        <v>0</v>
      </c>
      <c r="S15" s="3"/>
      <c r="T15" s="1"/>
      <c r="U15" s="1"/>
      <c r="V15" s="1"/>
      <c r="W15" s="1"/>
      <c r="X15" s="1"/>
      <c r="Y15" s="1"/>
    </row>
    <row r="16" spans="1:27" ht="21.75" customHeight="1">
      <c r="A16" s="13"/>
      <c r="B16" s="337">
        <v>106</v>
      </c>
      <c r="C16" s="338"/>
      <c r="D16" s="31" t="s">
        <v>51</v>
      </c>
      <c r="E16" s="30">
        <v>1</v>
      </c>
      <c r="F16" s="29">
        <v>6</v>
      </c>
      <c r="G16" s="28"/>
      <c r="H16" s="27">
        <v>37430.800000000003</v>
      </c>
      <c r="I16" s="26">
        <v>8612.91</v>
      </c>
      <c r="J16" s="24">
        <v>24384155.559999999</v>
      </c>
      <c r="K16" s="25">
        <v>37462500</v>
      </c>
      <c r="L16" s="339"/>
      <c r="M16" s="339"/>
      <c r="N16" s="339"/>
      <c r="O16" s="24">
        <v>5250703.78</v>
      </c>
      <c r="P16" s="23">
        <v>3362211.17</v>
      </c>
      <c r="Q16" s="23">
        <v>0</v>
      </c>
      <c r="R16" s="23">
        <v>0</v>
      </c>
      <c r="S16" s="3"/>
      <c r="T16" s="1"/>
      <c r="U16" s="1"/>
      <c r="V16" s="1"/>
      <c r="W16" s="1"/>
      <c r="X16" s="1"/>
      <c r="Y16" s="1"/>
    </row>
    <row r="17" spans="1:25" ht="12.75" customHeight="1">
      <c r="A17" s="13"/>
      <c r="B17" s="337">
        <v>111</v>
      </c>
      <c r="C17" s="338"/>
      <c r="D17" s="31" t="s">
        <v>50</v>
      </c>
      <c r="E17" s="30">
        <v>1</v>
      </c>
      <c r="F17" s="29">
        <v>11</v>
      </c>
      <c r="G17" s="28"/>
      <c r="H17" s="27">
        <v>13941.5</v>
      </c>
      <c r="I17" s="26">
        <v>0</v>
      </c>
      <c r="J17" s="24">
        <v>15000000</v>
      </c>
      <c r="K17" s="25">
        <v>15000000</v>
      </c>
      <c r="L17" s="339"/>
      <c r="M17" s="339"/>
      <c r="N17" s="339"/>
      <c r="O17" s="24">
        <v>0</v>
      </c>
      <c r="P17" s="23">
        <v>0</v>
      </c>
      <c r="Q17" s="23">
        <v>0</v>
      </c>
      <c r="R17" s="23">
        <v>0</v>
      </c>
      <c r="S17" s="3"/>
      <c r="T17" s="1"/>
      <c r="U17" s="1"/>
      <c r="V17" s="1"/>
      <c r="W17" s="1"/>
      <c r="X17" s="1"/>
      <c r="Y17" s="1"/>
    </row>
    <row r="18" spans="1:25" ht="12.75" customHeight="1">
      <c r="A18" s="13"/>
      <c r="B18" s="337">
        <v>113</v>
      </c>
      <c r="C18" s="338"/>
      <c r="D18" s="31" t="s">
        <v>49</v>
      </c>
      <c r="E18" s="30">
        <v>1</v>
      </c>
      <c r="F18" s="29">
        <v>13</v>
      </c>
      <c r="G18" s="28"/>
      <c r="H18" s="27">
        <v>199892.47</v>
      </c>
      <c r="I18" s="26">
        <v>35779.660000000003</v>
      </c>
      <c r="J18" s="24">
        <v>144768800</v>
      </c>
      <c r="K18" s="25">
        <v>337787800</v>
      </c>
      <c r="L18" s="339"/>
      <c r="M18" s="339"/>
      <c r="N18" s="339"/>
      <c r="O18" s="24">
        <v>30766374.800000001</v>
      </c>
      <c r="P18" s="23">
        <v>5013284.42</v>
      </c>
      <c r="Q18" s="23">
        <v>0</v>
      </c>
      <c r="R18" s="23">
        <v>0</v>
      </c>
      <c r="S18" s="3"/>
      <c r="T18" s="1"/>
      <c r="U18" s="1"/>
      <c r="V18" s="1"/>
      <c r="W18" s="1"/>
      <c r="X18" s="1"/>
      <c r="Y18" s="1"/>
    </row>
    <row r="19" spans="1:25" s="62" customFormat="1" ht="12.75" customHeight="1">
      <c r="A19" s="50"/>
      <c r="B19" s="328">
        <v>200</v>
      </c>
      <c r="C19" s="329"/>
      <c r="D19" s="63" t="s">
        <v>48</v>
      </c>
      <c r="E19" s="64">
        <v>2</v>
      </c>
      <c r="F19" s="65">
        <v>0</v>
      </c>
      <c r="G19" s="66"/>
      <c r="H19" s="67">
        <v>4757.3</v>
      </c>
      <c r="I19" s="68">
        <v>1058.74</v>
      </c>
      <c r="J19" s="69">
        <v>4979700</v>
      </c>
      <c r="K19" s="70">
        <v>5161100</v>
      </c>
      <c r="L19" s="330"/>
      <c r="M19" s="330"/>
      <c r="N19" s="330"/>
      <c r="O19" s="69">
        <v>552168.5</v>
      </c>
      <c r="P19" s="71">
        <v>506567.92</v>
      </c>
      <c r="Q19" s="71">
        <v>0</v>
      </c>
      <c r="R19" s="71">
        <v>0</v>
      </c>
      <c r="S19" s="60"/>
      <c r="T19" s="61"/>
      <c r="U19" s="61"/>
      <c r="V19" s="61"/>
      <c r="W19" s="61"/>
      <c r="X19" s="61"/>
      <c r="Y19" s="61"/>
    </row>
    <row r="20" spans="1:25" ht="12.75" customHeight="1">
      <c r="A20" s="13"/>
      <c r="B20" s="337">
        <v>203</v>
      </c>
      <c r="C20" s="338"/>
      <c r="D20" s="31" t="s">
        <v>47</v>
      </c>
      <c r="E20" s="30">
        <v>2</v>
      </c>
      <c r="F20" s="29">
        <v>3</v>
      </c>
      <c r="G20" s="28"/>
      <c r="H20" s="27">
        <v>4757.3</v>
      </c>
      <c r="I20" s="26">
        <v>1058.74</v>
      </c>
      <c r="J20" s="24">
        <v>4979700</v>
      </c>
      <c r="K20" s="25">
        <v>5161100</v>
      </c>
      <c r="L20" s="339"/>
      <c r="M20" s="339"/>
      <c r="N20" s="339"/>
      <c r="O20" s="24">
        <v>552168.5</v>
      </c>
      <c r="P20" s="23">
        <v>506567.92</v>
      </c>
      <c r="Q20" s="23">
        <v>0</v>
      </c>
      <c r="R20" s="23">
        <v>0</v>
      </c>
      <c r="S20" s="3"/>
      <c r="T20" s="1"/>
      <c r="U20" s="1"/>
      <c r="V20" s="1"/>
      <c r="W20" s="1"/>
      <c r="X20" s="1"/>
      <c r="Y20" s="1"/>
    </row>
    <row r="21" spans="1:25" s="62" customFormat="1" ht="12.75" customHeight="1">
      <c r="A21" s="50"/>
      <c r="B21" s="328">
        <v>300</v>
      </c>
      <c r="C21" s="329"/>
      <c r="D21" s="63" t="s">
        <v>46</v>
      </c>
      <c r="E21" s="64">
        <v>3</v>
      </c>
      <c r="F21" s="65">
        <v>0</v>
      </c>
      <c r="G21" s="66"/>
      <c r="H21" s="67">
        <v>31537.1</v>
      </c>
      <c r="I21" s="68">
        <v>1892.18</v>
      </c>
      <c r="J21" s="69">
        <v>15593100</v>
      </c>
      <c r="K21" s="70">
        <v>15798900</v>
      </c>
      <c r="L21" s="330"/>
      <c r="M21" s="330"/>
      <c r="N21" s="330"/>
      <c r="O21" s="69">
        <v>1297641.23</v>
      </c>
      <c r="P21" s="71">
        <v>594538.27</v>
      </c>
      <c r="Q21" s="71">
        <v>0</v>
      </c>
      <c r="R21" s="71">
        <v>0</v>
      </c>
      <c r="S21" s="60"/>
      <c r="T21" s="61"/>
      <c r="U21" s="61"/>
      <c r="V21" s="61"/>
      <c r="W21" s="61"/>
      <c r="X21" s="61"/>
      <c r="Y21" s="61"/>
    </row>
    <row r="22" spans="1:25" ht="12.75" customHeight="1">
      <c r="A22" s="13"/>
      <c r="B22" s="337">
        <v>304</v>
      </c>
      <c r="C22" s="338"/>
      <c r="D22" s="31" t="s">
        <v>45</v>
      </c>
      <c r="E22" s="30">
        <v>3</v>
      </c>
      <c r="F22" s="29">
        <v>4</v>
      </c>
      <c r="G22" s="28"/>
      <c r="H22" s="27">
        <v>6641.7</v>
      </c>
      <c r="I22" s="26">
        <v>1608.32</v>
      </c>
      <c r="J22" s="24">
        <v>6910500</v>
      </c>
      <c r="K22" s="25">
        <v>7116400</v>
      </c>
      <c r="L22" s="339"/>
      <c r="M22" s="339"/>
      <c r="N22" s="339"/>
      <c r="O22" s="24">
        <v>1155711.6299999999</v>
      </c>
      <c r="P22" s="23">
        <v>452608.67</v>
      </c>
      <c r="Q22" s="23">
        <v>0</v>
      </c>
      <c r="R22" s="23">
        <v>0</v>
      </c>
      <c r="S22" s="3"/>
      <c r="T22" s="1"/>
      <c r="U22" s="1"/>
      <c r="V22" s="1"/>
      <c r="W22" s="1"/>
      <c r="X22" s="1"/>
      <c r="Y22" s="1"/>
    </row>
    <row r="23" spans="1:25" ht="21.75" customHeight="1">
      <c r="A23" s="13"/>
      <c r="B23" s="337">
        <v>310</v>
      </c>
      <c r="C23" s="338"/>
      <c r="D23" s="31" t="s">
        <v>44</v>
      </c>
      <c r="E23" s="30">
        <v>3</v>
      </c>
      <c r="F23" s="29">
        <v>10</v>
      </c>
      <c r="G23" s="28"/>
      <c r="H23" s="27">
        <v>24716.799999999999</v>
      </c>
      <c r="I23" s="26">
        <v>283.86</v>
      </c>
      <c r="J23" s="24">
        <v>8504400</v>
      </c>
      <c r="K23" s="25">
        <v>8504400</v>
      </c>
      <c r="L23" s="339"/>
      <c r="M23" s="339"/>
      <c r="N23" s="339"/>
      <c r="O23" s="24">
        <v>141929.60000000001</v>
      </c>
      <c r="P23" s="23">
        <v>141929.60000000001</v>
      </c>
      <c r="Q23" s="23">
        <v>0</v>
      </c>
      <c r="R23" s="23">
        <v>0</v>
      </c>
      <c r="S23" s="3"/>
      <c r="T23" s="1"/>
      <c r="U23" s="1"/>
      <c r="V23" s="1"/>
      <c r="W23" s="1"/>
      <c r="X23" s="1"/>
      <c r="Y23" s="1"/>
    </row>
    <row r="24" spans="1:25" ht="21.75" customHeight="1">
      <c r="A24" s="13"/>
      <c r="B24" s="337">
        <v>314</v>
      </c>
      <c r="C24" s="338"/>
      <c r="D24" s="31" t="s">
        <v>43</v>
      </c>
      <c r="E24" s="30">
        <v>3</v>
      </c>
      <c r="F24" s="29">
        <v>14</v>
      </c>
      <c r="G24" s="28"/>
      <c r="H24" s="27">
        <v>178.6</v>
      </c>
      <c r="I24" s="26">
        <v>0</v>
      </c>
      <c r="J24" s="24">
        <v>178200</v>
      </c>
      <c r="K24" s="25">
        <v>178100</v>
      </c>
      <c r="L24" s="339"/>
      <c r="M24" s="339"/>
      <c r="N24" s="339"/>
      <c r="O24" s="24">
        <v>0</v>
      </c>
      <c r="P24" s="23">
        <v>0</v>
      </c>
      <c r="Q24" s="23">
        <v>0</v>
      </c>
      <c r="R24" s="23">
        <v>0</v>
      </c>
      <c r="S24" s="3"/>
      <c r="T24" s="1"/>
      <c r="U24" s="1"/>
      <c r="V24" s="1"/>
      <c r="W24" s="1"/>
      <c r="X24" s="1"/>
      <c r="Y24" s="1"/>
    </row>
    <row r="25" spans="1:25" s="62" customFormat="1" ht="12.75" customHeight="1">
      <c r="A25" s="50"/>
      <c r="B25" s="328">
        <v>400</v>
      </c>
      <c r="C25" s="329"/>
      <c r="D25" s="63" t="s">
        <v>42</v>
      </c>
      <c r="E25" s="64">
        <v>4</v>
      </c>
      <c r="F25" s="65">
        <v>0</v>
      </c>
      <c r="G25" s="66"/>
      <c r="H25" s="67">
        <v>187595.34</v>
      </c>
      <c r="I25" s="68">
        <v>43625.52</v>
      </c>
      <c r="J25" s="69">
        <v>163840000</v>
      </c>
      <c r="K25" s="70">
        <v>160817000</v>
      </c>
      <c r="L25" s="330"/>
      <c r="M25" s="330"/>
      <c r="N25" s="330"/>
      <c r="O25" s="69">
        <v>25676461.16</v>
      </c>
      <c r="P25" s="71">
        <v>17949063.559999999</v>
      </c>
      <c r="Q25" s="71">
        <v>0</v>
      </c>
      <c r="R25" s="71">
        <v>0</v>
      </c>
      <c r="S25" s="60"/>
      <c r="T25" s="61"/>
      <c r="U25" s="61"/>
      <c r="V25" s="61"/>
      <c r="W25" s="61"/>
      <c r="X25" s="61"/>
      <c r="Y25" s="61"/>
    </row>
    <row r="26" spans="1:25" ht="12.75" customHeight="1">
      <c r="A26" s="13"/>
      <c r="B26" s="337">
        <v>401</v>
      </c>
      <c r="C26" s="338"/>
      <c r="D26" s="31" t="s">
        <v>41</v>
      </c>
      <c r="E26" s="30">
        <v>4</v>
      </c>
      <c r="F26" s="29">
        <v>1</v>
      </c>
      <c r="G26" s="28"/>
      <c r="H26" s="27">
        <v>32229.34</v>
      </c>
      <c r="I26" s="26">
        <v>8619.67</v>
      </c>
      <c r="J26" s="24">
        <v>19565400</v>
      </c>
      <c r="K26" s="25">
        <v>19565400</v>
      </c>
      <c r="L26" s="339"/>
      <c r="M26" s="339"/>
      <c r="N26" s="339"/>
      <c r="O26" s="24">
        <v>4495507.42</v>
      </c>
      <c r="P26" s="23">
        <v>4124168.02</v>
      </c>
      <c r="Q26" s="23">
        <v>0</v>
      </c>
      <c r="R26" s="23">
        <v>0</v>
      </c>
      <c r="S26" s="3"/>
      <c r="T26" s="1"/>
      <c r="U26" s="1"/>
      <c r="V26" s="1"/>
      <c r="W26" s="1"/>
      <c r="X26" s="1"/>
      <c r="Y26" s="1"/>
    </row>
    <row r="27" spans="1:25" ht="12.75" customHeight="1">
      <c r="A27" s="13"/>
      <c r="B27" s="337">
        <v>405</v>
      </c>
      <c r="C27" s="338"/>
      <c r="D27" s="31" t="s">
        <v>40</v>
      </c>
      <c r="E27" s="30">
        <v>4</v>
      </c>
      <c r="F27" s="29">
        <v>5</v>
      </c>
      <c r="G27" s="28"/>
      <c r="H27" s="27">
        <v>52683.199999999997</v>
      </c>
      <c r="I27" s="26">
        <v>24268.07</v>
      </c>
      <c r="J27" s="24">
        <v>51286500</v>
      </c>
      <c r="K27" s="25">
        <v>48330200</v>
      </c>
      <c r="L27" s="339"/>
      <c r="M27" s="339"/>
      <c r="N27" s="339"/>
      <c r="O27" s="24">
        <v>13684384.5</v>
      </c>
      <c r="P27" s="23">
        <v>10583684</v>
      </c>
      <c r="Q27" s="23">
        <v>0</v>
      </c>
      <c r="R27" s="23">
        <v>0</v>
      </c>
      <c r="S27" s="3"/>
      <c r="T27" s="1"/>
      <c r="U27" s="1"/>
      <c r="V27" s="1"/>
      <c r="W27" s="1"/>
      <c r="X27" s="1"/>
      <c r="Y27" s="1"/>
    </row>
    <row r="28" spans="1:25" ht="12.75" customHeight="1">
      <c r="A28" s="13"/>
      <c r="B28" s="337">
        <v>408</v>
      </c>
      <c r="C28" s="338"/>
      <c r="D28" s="31" t="s">
        <v>39</v>
      </c>
      <c r="E28" s="30">
        <v>4</v>
      </c>
      <c r="F28" s="29">
        <v>8</v>
      </c>
      <c r="G28" s="28"/>
      <c r="H28" s="27">
        <v>59820.5</v>
      </c>
      <c r="I28" s="26">
        <v>8950.7800000000007</v>
      </c>
      <c r="J28" s="24">
        <v>57776500</v>
      </c>
      <c r="K28" s="25">
        <v>57776500</v>
      </c>
      <c r="L28" s="339"/>
      <c r="M28" s="339"/>
      <c r="N28" s="339"/>
      <c r="O28" s="24">
        <v>6444495.2800000003</v>
      </c>
      <c r="P28" s="23">
        <v>2506282.0699999998</v>
      </c>
      <c r="Q28" s="23">
        <v>0</v>
      </c>
      <c r="R28" s="23">
        <v>0</v>
      </c>
      <c r="S28" s="3"/>
      <c r="T28" s="1"/>
      <c r="U28" s="1"/>
      <c r="V28" s="1"/>
      <c r="W28" s="1"/>
      <c r="X28" s="1"/>
      <c r="Y28" s="1"/>
    </row>
    <row r="29" spans="1:25" ht="12.75" customHeight="1">
      <c r="A29" s="13"/>
      <c r="B29" s="337">
        <v>409</v>
      </c>
      <c r="C29" s="338"/>
      <c r="D29" s="31" t="s">
        <v>38</v>
      </c>
      <c r="E29" s="30">
        <v>4</v>
      </c>
      <c r="F29" s="29">
        <v>9</v>
      </c>
      <c r="G29" s="28"/>
      <c r="H29" s="27">
        <v>20029.599999999999</v>
      </c>
      <c r="I29" s="26">
        <v>229.01</v>
      </c>
      <c r="J29" s="24">
        <v>14064000</v>
      </c>
      <c r="K29" s="25">
        <v>14086600</v>
      </c>
      <c r="L29" s="339"/>
      <c r="M29" s="339"/>
      <c r="N29" s="339"/>
      <c r="O29" s="24">
        <v>161676.92000000001</v>
      </c>
      <c r="P29" s="23">
        <v>67332</v>
      </c>
      <c r="Q29" s="23">
        <v>0</v>
      </c>
      <c r="R29" s="23">
        <v>0</v>
      </c>
      <c r="S29" s="3"/>
      <c r="T29" s="1"/>
      <c r="U29" s="1"/>
      <c r="V29" s="1"/>
      <c r="W29" s="1"/>
      <c r="X29" s="1"/>
      <c r="Y29" s="1"/>
    </row>
    <row r="30" spans="1:25" ht="12.75" customHeight="1">
      <c r="A30" s="13"/>
      <c r="B30" s="337">
        <v>410</v>
      </c>
      <c r="C30" s="338"/>
      <c r="D30" s="31" t="s">
        <v>37</v>
      </c>
      <c r="E30" s="30">
        <v>4</v>
      </c>
      <c r="F30" s="29">
        <v>10</v>
      </c>
      <c r="G30" s="28"/>
      <c r="H30" s="27">
        <v>6232.1</v>
      </c>
      <c r="I30" s="26">
        <v>538.75</v>
      </c>
      <c r="J30" s="24">
        <v>4480000</v>
      </c>
      <c r="K30" s="25">
        <v>4480000</v>
      </c>
      <c r="L30" s="339"/>
      <c r="M30" s="339"/>
      <c r="N30" s="339"/>
      <c r="O30" s="24">
        <v>299418.28000000003</v>
      </c>
      <c r="P30" s="23">
        <v>239337.95</v>
      </c>
      <c r="Q30" s="23">
        <v>0</v>
      </c>
      <c r="R30" s="23">
        <v>0</v>
      </c>
      <c r="S30" s="3"/>
      <c r="T30" s="1"/>
      <c r="U30" s="1"/>
      <c r="V30" s="1"/>
      <c r="W30" s="1"/>
      <c r="X30" s="1"/>
      <c r="Y30" s="1"/>
    </row>
    <row r="31" spans="1:25" ht="12.75" customHeight="1">
      <c r="A31" s="13"/>
      <c r="B31" s="337">
        <v>412</v>
      </c>
      <c r="C31" s="338"/>
      <c r="D31" s="31" t="s">
        <v>36</v>
      </c>
      <c r="E31" s="30">
        <v>4</v>
      </c>
      <c r="F31" s="29">
        <v>12</v>
      </c>
      <c r="G31" s="28"/>
      <c r="H31" s="27">
        <v>16600.599999999999</v>
      </c>
      <c r="I31" s="26">
        <v>1019.24</v>
      </c>
      <c r="J31" s="24">
        <v>16667600</v>
      </c>
      <c r="K31" s="25">
        <v>16578300</v>
      </c>
      <c r="L31" s="339"/>
      <c r="M31" s="339"/>
      <c r="N31" s="339"/>
      <c r="O31" s="24">
        <v>590978.76</v>
      </c>
      <c r="P31" s="23">
        <v>428259.52</v>
      </c>
      <c r="Q31" s="23">
        <v>0</v>
      </c>
      <c r="R31" s="23">
        <v>0</v>
      </c>
      <c r="S31" s="3"/>
      <c r="T31" s="1"/>
      <c r="U31" s="1"/>
      <c r="V31" s="1"/>
      <c r="W31" s="1"/>
      <c r="X31" s="1"/>
      <c r="Y31" s="1"/>
    </row>
    <row r="32" spans="1:25" s="62" customFormat="1" ht="12.75" customHeight="1">
      <c r="A32" s="50"/>
      <c r="B32" s="328">
        <v>500</v>
      </c>
      <c r="C32" s="329"/>
      <c r="D32" s="63" t="s">
        <v>35</v>
      </c>
      <c r="E32" s="64">
        <v>5</v>
      </c>
      <c r="F32" s="65">
        <v>0</v>
      </c>
      <c r="G32" s="66"/>
      <c r="H32" s="67">
        <v>635082.09</v>
      </c>
      <c r="I32" s="68">
        <v>135338.34</v>
      </c>
      <c r="J32" s="69">
        <v>140688900</v>
      </c>
      <c r="K32" s="70">
        <v>139263600</v>
      </c>
      <c r="L32" s="330"/>
      <c r="M32" s="330"/>
      <c r="N32" s="330"/>
      <c r="O32" s="69">
        <v>26243751.789999999</v>
      </c>
      <c r="P32" s="71">
        <v>109094584.38</v>
      </c>
      <c r="Q32" s="71">
        <v>0</v>
      </c>
      <c r="R32" s="71">
        <v>0</v>
      </c>
      <c r="S32" s="60"/>
      <c r="T32" s="61"/>
      <c r="U32" s="61"/>
      <c r="V32" s="61"/>
      <c r="W32" s="61"/>
      <c r="X32" s="61"/>
      <c r="Y32" s="61"/>
    </row>
    <row r="33" spans="1:25" ht="12.75" customHeight="1">
      <c r="A33" s="13"/>
      <c r="B33" s="337">
        <v>501</v>
      </c>
      <c r="C33" s="338"/>
      <c r="D33" s="31" t="s">
        <v>34</v>
      </c>
      <c r="E33" s="30">
        <v>5</v>
      </c>
      <c r="F33" s="29">
        <v>1</v>
      </c>
      <c r="G33" s="28"/>
      <c r="H33" s="27">
        <v>70127.44</v>
      </c>
      <c r="I33" s="26">
        <v>42770.95</v>
      </c>
      <c r="J33" s="24">
        <v>62833700</v>
      </c>
      <c r="K33" s="25">
        <v>65065800</v>
      </c>
      <c r="L33" s="339"/>
      <c r="M33" s="339"/>
      <c r="N33" s="339"/>
      <c r="O33" s="24">
        <v>3002734.92</v>
      </c>
      <c r="P33" s="23">
        <v>39768213.479999997</v>
      </c>
      <c r="Q33" s="23">
        <v>0</v>
      </c>
      <c r="R33" s="23">
        <v>0</v>
      </c>
      <c r="S33" s="3"/>
      <c r="T33" s="1"/>
      <c r="U33" s="1"/>
      <c r="V33" s="1"/>
      <c r="W33" s="1"/>
      <c r="X33" s="1"/>
      <c r="Y33" s="1"/>
    </row>
    <row r="34" spans="1:25" ht="12.75" customHeight="1">
      <c r="A34" s="13"/>
      <c r="B34" s="337">
        <v>502</v>
      </c>
      <c r="C34" s="338"/>
      <c r="D34" s="31" t="s">
        <v>33</v>
      </c>
      <c r="E34" s="30">
        <v>5</v>
      </c>
      <c r="F34" s="29">
        <v>2</v>
      </c>
      <c r="G34" s="28"/>
      <c r="H34" s="27">
        <v>544804.05000000005</v>
      </c>
      <c r="I34" s="26">
        <v>92567.39</v>
      </c>
      <c r="J34" s="24">
        <v>59401900</v>
      </c>
      <c r="K34" s="25">
        <v>60610000</v>
      </c>
      <c r="L34" s="339"/>
      <c r="M34" s="339"/>
      <c r="N34" s="339"/>
      <c r="O34" s="24">
        <v>23241016.870000001</v>
      </c>
      <c r="P34" s="23">
        <v>69326370.900000006</v>
      </c>
      <c r="Q34" s="23">
        <v>0</v>
      </c>
      <c r="R34" s="23">
        <v>0</v>
      </c>
      <c r="S34" s="3"/>
      <c r="T34" s="1"/>
      <c r="U34" s="1"/>
      <c r="V34" s="1"/>
      <c r="W34" s="1"/>
      <c r="X34" s="1"/>
      <c r="Y34" s="1"/>
    </row>
    <row r="35" spans="1:25" ht="12.75" customHeight="1">
      <c r="A35" s="13"/>
      <c r="B35" s="337">
        <v>503</v>
      </c>
      <c r="C35" s="338"/>
      <c r="D35" s="31" t="s">
        <v>32</v>
      </c>
      <c r="E35" s="30">
        <v>5</v>
      </c>
      <c r="F35" s="29">
        <v>3</v>
      </c>
      <c r="G35" s="28"/>
      <c r="H35" s="27">
        <v>20092.3</v>
      </c>
      <c r="I35" s="26">
        <v>0</v>
      </c>
      <c r="J35" s="24">
        <v>18395000</v>
      </c>
      <c r="K35" s="25">
        <v>13529500</v>
      </c>
      <c r="L35" s="339"/>
      <c r="M35" s="339"/>
      <c r="N35" s="339"/>
      <c r="O35" s="24">
        <v>0</v>
      </c>
      <c r="P35" s="23">
        <v>0</v>
      </c>
      <c r="Q35" s="23">
        <v>0</v>
      </c>
      <c r="R35" s="23">
        <v>0</v>
      </c>
      <c r="S35" s="3"/>
      <c r="T35" s="1"/>
      <c r="U35" s="1"/>
      <c r="V35" s="1"/>
      <c r="W35" s="1"/>
      <c r="X35" s="1"/>
      <c r="Y35" s="1"/>
    </row>
    <row r="36" spans="1:25" ht="12.75" customHeight="1">
      <c r="A36" s="13"/>
      <c r="B36" s="337">
        <v>505</v>
      </c>
      <c r="C36" s="338"/>
      <c r="D36" s="31" t="s">
        <v>31</v>
      </c>
      <c r="E36" s="30">
        <v>5</v>
      </c>
      <c r="F36" s="29">
        <v>5</v>
      </c>
      <c r="G36" s="28"/>
      <c r="H36" s="27">
        <v>58.3</v>
      </c>
      <c r="I36" s="26">
        <v>0</v>
      </c>
      <c r="J36" s="24">
        <v>58300</v>
      </c>
      <c r="K36" s="25">
        <v>58300</v>
      </c>
      <c r="L36" s="339"/>
      <c r="M36" s="339"/>
      <c r="N36" s="339"/>
      <c r="O36" s="24">
        <v>0</v>
      </c>
      <c r="P36" s="23">
        <v>0</v>
      </c>
      <c r="Q36" s="23">
        <v>0</v>
      </c>
      <c r="R36" s="23">
        <v>0</v>
      </c>
      <c r="S36" s="3"/>
      <c r="T36" s="1"/>
      <c r="U36" s="1"/>
      <c r="V36" s="1"/>
      <c r="W36" s="1"/>
      <c r="X36" s="1"/>
      <c r="Y36" s="1"/>
    </row>
    <row r="37" spans="1:25" s="62" customFormat="1" ht="12.75" customHeight="1">
      <c r="A37" s="50"/>
      <c r="B37" s="328">
        <v>600</v>
      </c>
      <c r="C37" s="329"/>
      <c r="D37" s="63" t="s">
        <v>30</v>
      </c>
      <c r="E37" s="64">
        <v>6</v>
      </c>
      <c r="F37" s="65">
        <v>0</v>
      </c>
      <c r="G37" s="66"/>
      <c r="H37" s="67">
        <v>151978.07999999999</v>
      </c>
      <c r="I37" s="68">
        <v>103.1</v>
      </c>
      <c r="J37" s="69">
        <v>143949900</v>
      </c>
      <c r="K37" s="70">
        <v>99800</v>
      </c>
      <c r="L37" s="330"/>
      <c r="M37" s="330"/>
      <c r="N37" s="330"/>
      <c r="O37" s="69">
        <v>103100</v>
      </c>
      <c r="P37" s="71">
        <v>0</v>
      </c>
      <c r="Q37" s="71">
        <v>0</v>
      </c>
      <c r="R37" s="71">
        <v>0</v>
      </c>
      <c r="S37" s="60"/>
      <c r="T37" s="61"/>
      <c r="U37" s="61"/>
      <c r="V37" s="61"/>
      <c r="W37" s="61"/>
      <c r="X37" s="61"/>
      <c r="Y37" s="61"/>
    </row>
    <row r="38" spans="1:25" ht="12.75" customHeight="1">
      <c r="A38" s="13"/>
      <c r="B38" s="337">
        <v>605</v>
      </c>
      <c r="C38" s="338"/>
      <c r="D38" s="31" t="s">
        <v>29</v>
      </c>
      <c r="E38" s="30">
        <v>6</v>
      </c>
      <c r="F38" s="29">
        <v>5</v>
      </c>
      <c r="G38" s="28"/>
      <c r="H38" s="27">
        <v>151978.07999999999</v>
      </c>
      <c r="I38" s="26">
        <v>103.1</v>
      </c>
      <c r="J38" s="24">
        <v>143949900</v>
      </c>
      <c r="K38" s="25">
        <v>99800</v>
      </c>
      <c r="L38" s="339"/>
      <c r="M38" s="339"/>
      <c r="N38" s="339"/>
      <c r="O38" s="24">
        <v>103100</v>
      </c>
      <c r="P38" s="23">
        <v>0</v>
      </c>
      <c r="Q38" s="23">
        <v>0</v>
      </c>
      <c r="R38" s="23">
        <v>0</v>
      </c>
      <c r="S38" s="3"/>
      <c r="T38" s="1"/>
      <c r="U38" s="1"/>
      <c r="V38" s="1"/>
      <c r="W38" s="1"/>
      <c r="X38" s="1"/>
      <c r="Y38" s="1"/>
    </row>
    <row r="39" spans="1:25" s="62" customFormat="1" ht="12.75" customHeight="1">
      <c r="A39" s="50"/>
      <c r="B39" s="328">
        <v>700</v>
      </c>
      <c r="C39" s="329"/>
      <c r="D39" s="63" t="s">
        <v>28</v>
      </c>
      <c r="E39" s="64">
        <v>7</v>
      </c>
      <c r="F39" s="65">
        <v>0</v>
      </c>
      <c r="G39" s="66"/>
      <c r="H39" s="67">
        <v>3111792.81</v>
      </c>
      <c r="I39" s="68">
        <v>712528.01</v>
      </c>
      <c r="J39" s="69">
        <v>2922956244.4400001</v>
      </c>
      <c r="K39" s="70">
        <v>2421640000</v>
      </c>
      <c r="L39" s="330"/>
      <c r="M39" s="330"/>
      <c r="N39" s="330"/>
      <c r="O39" s="69">
        <v>419720314.05000001</v>
      </c>
      <c r="P39" s="71">
        <v>292807691.31999999</v>
      </c>
      <c r="Q39" s="71">
        <v>0</v>
      </c>
      <c r="R39" s="71">
        <v>0</v>
      </c>
      <c r="S39" s="60"/>
      <c r="T39" s="61"/>
      <c r="U39" s="61"/>
      <c r="V39" s="61"/>
      <c r="W39" s="61"/>
      <c r="X39" s="61"/>
      <c r="Y39" s="61"/>
    </row>
    <row r="40" spans="1:25" ht="12.75" customHeight="1">
      <c r="A40" s="13"/>
      <c r="B40" s="337">
        <v>701</v>
      </c>
      <c r="C40" s="338"/>
      <c r="D40" s="31" t="s">
        <v>27</v>
      </c>
      <c r="E40" s="30">
        <v>7</v>
      </c>
      <c r="F40" s="29">
        <v>1</v>
      </c>
      <c r="G40" s="28"/>
      <c r="H40" s="27">
        <v>438644.08</v>
      </c>
      <c r="I40" s="26">
        <v>112538.96</v>
      </c>
      <c r="J40" s="24">
        <v>436478300</v>
      </c>
      <c r="K40" s="25">
        <v>437235195.68000001</v>
      </c>
      <c r="L40" s="339"/>
      <c r="M40" s="339"/>
      <c r="N40" s="339"/>
      <c r="O40" s="24">
        <v>71558472.219999999</v>
      </c>
      <c r="P40" s="23">
        <v>40980481</v>
      </c>
      <c r="Q40" s="23">
        <v>0</v>
      </c>
      <c r="R40" s="23">
        <v>0</v>
      </c>
      <c r="S40" s="3"/>
      <c r="T40" s="1"/>
      <c r="U40" s="1"/>
      <c r="V40" s="1"/>
      <c r="W40" s="1"/>
      <c r="X40" s="1"/>
      <c r="Y40" s="1"/>
    </row>
    <row r="41" spans="1:25" ht="12.75" customHeight="1">
      <c r="A41" s="13"/>
      <c r="B41" s="337">
        <v>702</v>
      </c>
      <c r="C41" s="338"/>
      <c r="D41" s="31" t="s">
        <v>26</v>
      </c>
      <c r="E41" s="30">
        <v>7</v>
      </c>
      <c r="F41" s="29">
        <v>2</v>
      </c>
      <c r="G41" s="28"/>
      <c r="H41" s="27">
        <v>2408139.9700000002</v>
      </c>
      <c r="I41" s="26">
        <v>530423.80000000005</v>
      </c>
      <c r="J41" s="24">
        <v>2200423144.4400001</v>
      </c>
      <c r="K41" s="25">
        <v>1759725304.3199999</v>
      </c>
      <c r="L41" s="339"/>
      <c r="M41" s="339"/>
      <c r="N41" s="339"/>
      <c r="O41" s="24">
        <v>301708325.07999998</v>
      </c>
      <c r="P41" s="23">
        <v>228715475.88999999</v>
      </c>
      <c r="Q41" s="23">
        <v>0</v>
      </c>
      <c r="R41" s="23">
        <v>0</v>
      </c>
      <c r="S41" s="3"/>
      <c r="T41" s="1"/>
      <c r="U41" s="1"/>
      <c r="V41" s="1"/>
      <c r="W41" s="1"/>
      <c r="X41" s="1"/>
      <c r="Y41" s="1"/>
    </row>
    <row r="42" spans="1:25" ht="12.75" customHeight="1">
      <c r="A42" s="13"/>
      <c r="B42" s="337">
        <v>703</v>
      </c>
      <c r="C42" s="338"/>
      <c r="D42" s="31" t="s">
        <v>25</v>
      </c>
      <c r="E42" s="30">
        <v>7</v>
      </c>
      <c r="F42" s="29">
        <v>3</v>
      </c>
      <c r="G42" s="28"/>
      <c r="H42" s="27">
        <v>153034.94</v>
      </c>
      <c r="I42" s="26">
        <v>42224</v>
      </c>
      <c r="J42" s="24">
        <v>206953500</v>
      </c>
      <c r="K42" s="25">
        <v>146322100</v>
      </c>
      <c r="L42" s="339"/>
      <c r="M42" s="339"/>
      <c r="N42" s="339"/>
      <c r="O42" s="24">
        <v>25899713.739999998</v>
      </c>
      <c r="P42" s="23">
        <v>16324288.460000001</v>
      </c>
      <c r="Q42" s="23">
        <v>0</v>
      </c>
      <c r="R42" s="23">
        <v>0</v>
      </c>
      <c r="S42" s="3"/>
      <c r="T42" s="1"/>
      <c r="U42" s="1"/>
      <c r="V42" s="1"/>
      <c r="W42" s="1"/>
      <c r="X42" s="1"/>
      <c r="Y42" s="1"/>
    </row>
    <row r="43" spans="1:25" ht="12.75" customHeight="1">
      <c r="A43" s="13"/>
      <c r="B43" s="337">
        <v>707</v>
      </c>
      <c r="C43" s="338"/>
      <c r="D43" s="31" t="s">
        <v>24</v>
      </c>
      <c r="E43" s="30">
        <v>7</v>
      </c>
      <c r="F43" s="29">
        <v>7</v>
      </c>
      <c r="G43" s="28"/>
      <c r="H43" s="27">
        <v>2000</v>
      </c>
      <c r="I43" s="26">
        <v>538.99</v>
      </c>
      <c r="J43" s="24">
        <v>7103000</v>
      </c>
      <c r="K43" s="25">
        <v>7103000</v>
      </c>
      <c r="L43" s="339"/>
      <c r="M43" s="339"/>
      <c r="N43" s="339"/>
      <c r="O43" s="24">
        <v>202793.27</v>
      </c>
      <c r="P43" s="23">
        <v>336195.01</v>
      </c>
      <c r="Q43" s="23">
        <v>0</v>
      </c>
      <c r="R43" s="23">
        <v>0</v>
      </c>
      <c r="S43" s="3"/>
      <c r="T43" s="1"/>
      <c r="U43" s="1"/>
      <c r="V43" s="1"/>
      <c r="W43" s="1"/>
      <c r="X43" s="1"/>
      <c r="Y43" s="1"/>
    </row>
    <row r="44" spans="1:25" ht="12.75" customHeight="1">
      <c r="A44" s="13"/>
      <c r="B44" s="337">
        <v>709</v>
      </c>
      <c r="C44" s="338"/>
      <c r="D44" s="31" t="s">
        <v>23</v>
      </c>
      <c r="E44" s="30">
        <v>7</v>
      </c>
      <c r="F44" s="29">
        <v>9</v>
      </c>
      <c r="G44" s="28"/>
      <c r="H44" s="27">
        <v>109973.82</v>
      </c>
      <c r="I44" s="26">
        <v>26802.26</v>
      </c>
      <c r="J44" s="24">
        <v>71998300</v>
      </c>
      <c r="K44" s="25">
        <v>71254400</v>
      </c>
      <c r="L44" s="339"/>
      <c r="M44" s="339"/>
      <c r="N44" s="339"/>
      <c r="O44" s="24">
        <v>20351009.739999998</v>
      </c>
      <c r="P44" s="23">
        <v>6451250.96</v>
      </c>
      <c r="Q44" s="23">
        <v>0</v>
      </c>
      <c r="R44" s="23">
        <v>0</v>
      </c>
      <c r="S44" s="3"/>
      <c r="T44" s="1"/>
      <c r="U44" s="1"/>
      <c r="V44" s="1"/>
      <c r="W44" s="1"/>
      <c r="X44" s="1"/>
      <c r="Y44" s="1"/>
    </row>
    <row r="45" spans="1:25" s="62" customFormat="1" ht="12.75" customHeight="1">
      <c r="A45" s="50"/>
      <c r="B45" s="328">
        <v>800</v>
      </c>
      <c r="C45" s="329"/>
      <c r="D45" s="63" t="s">
        <v>22</v>
      </c>
      <c r="E45" s="64">
        <v>8</v>
      </c>
      <c r="F45" s="65">
        <v>0</v>
      </c>
      <c r="G45" s="66"/>
      <c r="H45" s="67">
        <v>83495.13</v>
      </c>
      <c r="I45" s="68">
        <v>21788.799999999999</v>
      </c>
      <c r="J45" s="69">
        <v>74724000</v>
      </c>
      <c r="K45" s="70">
        <v>75665000</v>
      </c>
      <c r="L45" s="330"/>
      <c r="M45" s="330"/>
      <c r="N45" s="330"/>
      <c r="O45" s="69">
        <v>15955850.439999999</v>
      </c>
      <c r="P45" s="71">
        <v>5832945.1500000004</v>
      </c>
      <c r="Q45" s="71">
        <v>0</v>
      </c>
      <c r="R45" s="71">
        <v>0</v>
      </c>
      <c r="S45" s="60"/>
      <c r="T45" s="61"/>
      <c r="U45" s="61"/>
      <c r="V45" s="61"/>
      <c r="W45" s="61"/>
      <c r="X45" s="61"/>
      <c r="Y45" s="61"/>
    </row>
    <row r="46" spans="1:25" ht="12.75" customHeight="1">
      <c r="A46" s="13"/>
      <c r="B46" s="337">
        <v>801</v>
      </c>
      <c r="C46" s="338"/>
      <c r="D46" s="31" t="s">
        <v>21</v>
      </c>
      <c r="E46" s="30">
        <v>8</v>
      </c>
      <c r="F46" s="29">
        <v>1</v>
      </c>
      <c r="G46" s="28"/>
      <c r="H46" s="27">
        <v>73182.38</v>
      </c>
      <c r="I46" s="26">
        <v>19600.63</v>
      </c>
      <c r="J46" s="24">
        <v>67629335.290000007</v>
      </c>
      <c r="K46" s="25">
        <v>68518435.290000007</v>
      </c>
      <c r="L46" s="339"/>
      <c r="M46" s="339"/>
      <c r="N46" s="339"/>
      <c r="O46" s="24">
        <v>14432628</v>
      </c>
      <c r="P46" s="23">
        <v>5168000</v>
      </c>
      <c r="Q46" s="23">
        <v>0</v>
      </c>
      <c r="R46" s="23">
        <v>0</v>
      </c>
      <c r="S46" s="3"/>
      <c r="T46" s="1"/>
      <c r="U46" s="1"/>
      <c r="V46" s="1"/>
      <c r="W46" s="1"/>
      <c r="X46" s="1"/>
      <c r="Y46" s="1"/>
    </row>
    <row r="47" spans="1:25" ht="12.75" customHeight="1">
      <c r="A47" s="13"/>
      <c r="B47" s="337">
        <v>802</v>
      </c>
      <c r="C47" s="338"/>
      <c r="D47" s="31" t="s">
        <v>20</v>
      </c>
      <c r="E47" s="30">
        <v>8</v>
      </c>
      <c r="F47" s="29">
        <v>2</v>
      </c>
      <c r="G47" s="28"/>
      <c r="H47" s="27">
        <v>100</v>
      </c>
      <c r="I47" s="26">
        <v>0</v>
      </c>
      <c r="J47" s="24">
        <v>100000</v>
      </c>
      <c r="K47" s="25">
        <v>100000</v>
      </c>
      <c r="L47" s="339"/>
      <c r="M47" s="339"/>
      <c r="N47" s="339"/>
      <c r="O47" s="24">
        <v>0</v>
      </c>
      <c r="P47" s="23">
        <v>0</v>
      </c>
      <c r="Q47" s="23">
        <v>0</v>
      </c>
      <c r="R47" s="23">
        <v>0</v>
      </c>
      <c r="S47" s="3"/>
      <c r="T47" s="1"/>
      <c r="U47" s="1"/>
      <c r="V47" s="1"/>
      <c r="W47" s="1"/>
      <c r="X47" s="1"/>
      <c r="Y47" s="1"/>
    </row>
    <row r="48" spans="1:25" ht="12.75" customHeight="1">
      <c r="A48" s="13"/>
      <c r="B48" s="337">
        <v>804</v>
      </c>
      <c r="C48" s="338"/>
      <c r="D48" s="31" t="s">
        <v>19</v>
      </c>
      <c r="E48" s="30">
        <v>8</v>
      </c>
      <c r="F48" s="29">
        <v>4</v>
      </c>
      <c r="G48" s="28"/>
      <c r="H48" s="27">
        <v>10212.75</v>
      </c>
      <c r="I48" s="26">
        <v>2188.17</v>
      </c>
      <c r="J48" s="24">
        <v>6994664.71</v>
      </c>
      <c r="K48" s="25">
        <v>7046564.71</v>
      </c>
      <c r="L48" s="339"/>
      <c r="M48" s="339"/>
      <c r="N48" s="339"/>
      <c r="O48" s="24">
        <v>1523222.44</v>
      </c>
      <c r="P48" s="23">
        <v>664945.15</v>
      </c>
      <c r="Q48" s="23">
        <v>0</v>
      </c>
      <c r="R48" s="23">
        <v>0</v>
      </c>
      <c r="S48" s="3"/>
      <c r="T48" s="1"/>
      <c r="U48" s="1"/>
      <c r="V48" s="1"/>
      <c r="W48" s="1"/>
      <c r="X48" s="1"/>
      <c r="Y48" s="1"/>
    </row>
    <row r="49" spans="1:25" s="62" customFormat="1" ht="12.75" customHeight="1">
      <c r="A49" s="50"/>
      <c r="B49" s="328">
        <v>900</v>
      </c>
      <c r="C49" s="329"/>
      <c r="D49" s="63" t="s">
        <v>18</v>
      </c>
      <c r="E49" s="64">
        <v>9</v>
      </c>
      <c r="F49" s="65">
        <v>0</v>
      </c>
      <c r="G49" s="66"/>
      <c r="H49" s="67">
        <v>2307.6999999999998</v>
      </c>
      <c r="I49" s="68">
        <v>0</v>
      </c>
      <c r="J49" s="69">
        <v>2307700</v>
      </c>
      <c r="K49" s="70">
        <v>2307700</v>
      </c>
      <c r="L49" s="330"/>
      <c r="M49" s="330"/>
      <c r="N49" s="330"/>
      <c r="O49" s="69">
        <v>0</v>
      </c>
      <c r="P49" s="71">
        <v>0</v>
      </c>
      <c r="Q49" s="71">
        <v>0</v>
      </c>
      <c r="R49" s="71">
        <v>0</v>
      </c>
      <c r="S49" s="60"/>
      <c r="T49" s="61"/>
      <c r="U49" s="61"/>
      <c r="V49" s="61"/>
      <c r="W49" s="61"/>
      <c r="X49" s="61"/>
      <c r="Y49" s="61"/>
    </row>
    <row r="50" spans="1:25" ht="12.75" customHeight="1">
      <c r="A50" s="13"/>
      <c r="B50" s="337">
        <v>909</v>
      </c>
      <c r="C50" s="338"/>
      <c r="D50" s="31" t="s">
        <v>17</v>
      </c>
      <c r="E50" s="30">
        <v>9</v>
      </c>
      <c r="F50" s="29">
        <v>9</v>
      </c>
      <c r="G50" s="28"/>
      <c r="H50" s="27">
        <v>2307.6999999999998</v>
      </c>
      <c r="I50" s="26">
        <v>0</v>
      </c>
      <c r="J50" s="24">
        <v>2307700</v>
      </c>
      <c r="K50" s="25">
        <v>2307700</v>
      </c>
      <c r="L50" s="339"/>
      <c r="M50" s="339"/>
      <c r="N50" s="339"/>
      <c r="O50" s="24">
        <v>0</v>
      </c>
      <c r="P50" s="23">
        <v>0</v>
      </c>
      <c r="Q50" s="23">
        <v>0</v>
      </c>
      <c r="R50" s="23">
        <v>0</v>
      </c>
      <c r="S50" s="3"/>
      <c r="T50" s="1"/>
      <c r="U50" s="1"/>
      <c r="V50" s="1"/>
      <c r="W50" s="1"/>
      <c r="X50" s="1"/>
      <c r="Y50" s="1"/>
    </row>
    <row r="51" spans="1:25" s="62" customFormat="1" ht="12.75" customHeight="1">
      <c r="A51" s="50"/>
      <c r="B51" s="328">
        <v>1000</v>
      </c>
      <c r="C51" s="329"/>
      <c r="D51" s="63" t="s">
        <v>16</v>
      </c>
      <c r="E51" s="64">
        <v>10</v>
      </c>
      <c r="F51" s="65">
        <v>0</v>
      </c>
      <c r="G51" s="66"/>
      <c r="H51" s="67">
        <v>30599.3</v>
      </c>
      <c r="I51" s="68">
        <v>4251.74</v>
      </c>
      <c r="J51" s="69">
        <v>28474500</v>
      </c>
      <c r="K51" s="70">
        <v>28664200</v>
      </c>
      <c r="L51" s="330"/>
      <c r="M51" s="330"/>
      <c r="N51" s="330"/>
      <c r="O51" s="69">
        <v>1789471.45</v>
      </c>
      <c r="P51" s="71">
        <v>2462273.27</v>
      </c>
      <c r="Q51" s="71">
        <v>0</v>
      </c>
      <c r="R51" s="71">
        <v>0</v>
      </c>
      <c r="S51" s="60"/>
      <c r="T51" s="61"/>
      <c r="U51" s="61"/>
      <c r="V51" s="61"/>
      <c r="W51" s="61"/>
      <c r="X51" s="61"/>
      <c r="Y51" s="61"/>
    </row>
    <row r="52" spans="1:25" ht="12.75" customHeight="1">
      <c r="A52" s="13"/>
      <c r="B52" s="337">
        <v>1001</v>
      </c>
      <c r="C52" s="338"/>
      <c r="D52" s="31" t="s">
        <v>15</v>
      </c>
      <c r="E52" s="30">
        <v>10</v>
      </c>
      <c r="F52" s="29">
        <v>1</v>
      </c>
      <c r="G52" s="28"/>
      <c r="H52" s="27">
        <v>4841.5</v>
      </c>
      <c r="I52" s="26">
        <v>1098.3800000000001</v>
      </c>
      <c r="J52" s="24">
        <v>4841500</v>
      </c>
      <c r="K52" s="25">
        <v>4841500</v>
      </c>
      <c r="L52" s="339"/>
      <c r="M52" s="339"/>
      <c r="N52" s="339"/>
      <c r="O52" s="24">
        <v>732252</v>
      </c>
      <c r="P52" s="23">
        <v>366126</v>
      </c>
      <c r="Q52" s="23">
        <v>0</v>
      </c>
      <c r="R52" s="23">
        <v>0</v>
      </c>
      <c r="S52" s="3"/>
      <c r="T52" s="1"/>
      <c r="U52" s="1"/>
      <c r="V52" s="1"/>
      <c r="W52" s="1"/>
      <c r="X52" s="1"/>
      <c r="Y52" s="1"/>
    </row>
    <row r="53" spans="1:25" ht="12.75" customHeight="1">
      <c r="A53" s="13"/>
      <c r="B53" s="337">
        <v>1003</v>
      </c>
      <c r="C53" s="338"/>
      <c r="D53" s="31" t="s">
        <v>14</v>
      </c>
      <c r="E53" s="30">
        <v>10</v>
      </c>
      <c r="F53" s="29">
        <v>3</v>
      </c>
      <c r="G53" s="28"/>
      <c r="H53" s="27">
        <v>10202.799999999999</v>
      </c>
      <c r="I53" s="26">
        <v>0</v>
      </c>
      <c r="J53" s="24">
        <v>8078000</v>
      </c>
      <c r="K53" s="25">
        <v>8267700</v>
      </c>
      <c r="L53" s="339"/>
      <c r="M53" s="339"/>
      <c r="N53" s="339"/>
      <c r="O53" s="24">
        <v>0</v>
      </c>
      <c r="P53" s="23">
        <v>0</v>
      </c>
      <c r="Q53" s="23">
        <v>0</v>
      </c>
      <c r="R53" s="23">
        <v>0</v>
      </c>
      <c r="S53" s="3"/>
      <c r="T53" s="1"/>
      <c r="U53" s="1"/>
      <c r="V53" s="1"/>
      <c r="W53" s="1"/>
      <c r="X53" s="1"/>
      <c r="Y53" s="1"/>
    </row>
    <row r="54" spans="1:25" ht="12.75" customHeight="1">
      <c r="A54" s="13"/>
      <c r="B54" s="337">
        <v>1004</v>
      </c>
      <c r="C54" s="338"/>
      <c r="D54" s="31" t="s">
        <v>13</v>
      </c>
      <c r="E54" s="30">
        <v>10</v>
      </c>
      <c r="F54" s="29">
        <v>4</v>
      </c>
      <c r="G54" s="28"/>
      <c r="H54" s="27">
        <v>15555</v>
      </c>
      <c r="I54" s="26">
        <v>3153.36</v>
      </c>
      <c r="J54" s="24">
        <v>15555000</v>
      </c>
      <c r="K54" s="25">
        <v>15555000</v>
      </c>
      <c r="L54" s="339"/>
      <c r="M54" s="339"/>
      <c r="N54" s="339"/>
      <c r="O54" s="24">
        <v>1057219.45</v>
      </c>
      <c r="P54" s="23">
        <v>2096147.27</v>
      </c>
      <c r="Q54" s="23">
        <v>0</v>
      </c>
      <c r="R54" s="23">
        <v>0</v>
      </c>
      <c r="S54" s="3"/>
      <c r="T54" s="1"/>
      <c r="U54" s="1"/>
      <c r="V54" s="1"/>
      <c r="W54" s="1"/>
      <c r="X54" s="1"/>
      <c r="Y54" s="1"/>
    </row>
    <row r="55" spans="1:25" s="62" customFormat="1" ht="12.75" customHeight="1">
      <c r="A55" s="50"/>
      <c r="B55" s="328">
        <v>1100</v>
      </c>
      <c r="C55" s="329"/>
      <c r="D55" s="63" t="s">
        <v>12</v>
      </c>
      <c r="E55" s="64">
        <v>11</v>
      </c>
      <c r="F55" s="65">
        <v>0</v>
      </c>
      <c r="G55" s="66"/>
      <c r="H55" s="67">
        <v>132354.92000000001</v>
      </c>
      <c r="I55" s="68">
        <v>35075.760000000002</v>
      </c>
      <c r="J55" s="69">
        <v>124595100</v>
      </c>
      <c r="K55" s="70">
        <v>126348700</v>
      </c>
      <c r="L55" s="330"/>
      <c r="M55" s="330"/>
      <c r="N55" s="330"/>
      <c r="O55" s="69">
        <v>26009384.620000001</v>
      </c>
      <c r="P55" s="71">
        <v>9066378.4800000004</v>
      </c>
      <c r="Q55" s="71">
        <v>0</v>
      </c>
      <c r="R55" s="71">
        <v>0</v>
      </c>
      <c r="S55" s="60"/>
      <c r="T55" s="61"/>
      <c r="U55" s="61"/>
      <c r="V55" s="61"/>
      <c r="W55" s="61"/>
      <c r="X55" s="61"/>
      <c r="Y55" s="61"/>
    </row>
    <row r="56" spans="1:25" ht="12.75" customHeight="1">
      <c r="A56" s="13"/>
      <c r="B56" s="337">
        <v>1101</v>
      </c>
      <c r="C56" s="338"/>
      <c r="D56" s="31" t="s">
        <v>11</v>
      </c>
      <c r="E56" s="30">
        <v>11</v>
      </c>
      <c r="F56" s="29">
        <v>1</v>
      </c>
      <c r="G56" s="28"/>
      <c r="H56" s="27">
        <v>127057.42</v>
      </c>
      <c r="I56" s="26">
        <v>35075.760000000002</v>
      </c>
      <c r="J56" s="24">
        <v>116940600</v>
      </c>
      <c r="K56" s="25">
        <v>116940600</v>
      </c>
      <c r="L56" s="339"/>
      <c r="M56" s="339"/>
      <c r="N56" s="339"/>
      <c r="O56" s="24">
        <v>26009384.620000001</v>
      </c>
      <c r="P56" s="23">
        <v>9066378.4800000004</v>
      </c>
      <c r="Q56" s="23">
        <v>0</v>
      </c>
      <c r="R56" s="23">
        <v>0</v>
      </c>
      <c r="S56" s="3"/>
      <c r="T56" s="1"/>
      <c r="U56" s="1"/>
      <c r="V56" s="1"/>
      <c r="W56" s="1"/>
      <c r="X56" s="1"/>
      <c r="Y56" s="1"/>
    </row>
    <row r="57" spans="1:25" ht="12.75" customHeight="1">
      <c r="A57" s="13"/>
      <c r="B57" s="337">
        <v>1103</v>
      </c>
      <c r="C57" s="338"/>
      <c r="D57" s="31" t="s">
        <v>10</v>
      </c>
      <c r="E57" s="30">
        <v>11</v>
      </c>
      <c r="F57" s="29">
        <v>3</v>
      </c>
      <c r="G57" s="28"/>
      <c r="H57" s="27">
        <v>5297.5</v>
      </c>
      <c r="I57" s="26">
        <v>0</v>
      </c>
      <c r="J57" s="24">
        <v>7654500</v>
      </c>
      <c r="K57" s="25">
        <v>9408100</v>
      </c>
      <c r="L57" s="339"/>
      <c r="M57" s="339"/>
      <c r="N57" s="339"/>
      <c r="O57" s="24">
        <v>0</v>
      </c>
      <c r="P57" s="23">
        <v>0</v>
      </c>
      <c r="Q57" s="23">
        <v>0</v>
      </c>
      <c r="R57" s="23">
        <v>0</v>
      </c>
      <c r="S57" s="3"/>
      <c r="T57" s="1"/>
      <c r="U57" s="1"/>
      <c r="V57" s="1"/>
      <c r="W57" s="1"/>
      <c r="X57" s="1"/>
      <c r="Y57" s="1"/>
    </row>
    <row r="58" spans="1:25" s="62" customFormat="1" ht="12.75" customHeight="1">
      <c r="A58" s="50"/>
      <c r="B58" s="328">
        <v>1200</v>
      </c>
      <c r="C58" s="329"/>
      <c r="D58" s="63" t="s">
        <v>9</v>
      </c>
      <c r="E58" s="64">
        <v>12</v>
      </c>
      <c r="F58" s="65">
        <v>0</v>
      </c>
      <c r="G58" s="66"/>
      <c r="H58" s="67">
        <v>21867.200000000001</v>
      </c>
      <c r="I58" s="68">
        <v>2976.12</v>
      </c>
      <c r="J58" s="69">
        <v>14989200</v>
      </c>
      <c r="K58" s="70">
        <v>14989200</v>
      </c>
      <c r="L58" s="330"/>
      <c r="M58" s="330"/>
      <c r="N58" s="330"/>
      <c r="O58" s="69">
        <v>2071240</v>
      </c>
      <c r="P58" s="71">
        <v>904880</v>
      </c>
      <c r="Q58" s="71">
        <v>0</v>
      </c>
      <c r="R58" s="71">
        <v>0</v>
      </c>
      <c r="S58" s="60"/>
      <c r="T58" s="61"/>
      <c r="U58" s="61"/>
      <c r="V58" s="61"/>
      <c r="W58" s="61"/>
      <c r="X58" s="61"/>
      <c r="Y58" s="61"/>
    </row>
    <row r="59" spans="1:25" ht="12.75" customHeight="1">
      <c r="A59" s="13"/>
      <c r="B59" s="337">
        <v>1202</v>
      </c>
      <c r="C59" s="338"/>
      <c r="D59" s="31" t="s">
        <v>8</v>
      </c>
      <c r="E59" s="30">
        <v>12</v>
      </c>
      <c r="F59" s="29">
        <v>2</v>
      </c>
      <c r="G59" s="28"/>
      <c r="H59" s="27">
        <v>14989.2</v>
      </c>
      <c r="I59" s="26">
        <v>2976.12</v>
      </c>
      <c r="J59" s="24">
        <v>14989200</v>
      </c>
      <c r="K59" s="25">
        <v>14989200</v>
      </c>
      <c r="L59" s="339"/>
      <c r="M59" s="339"/>
      <c r="N59" s="339"/>
      <c r="O59" s="24">
        <v>2071240</v>
      </c>
      <c r="P59" s="23">
        <v>904880</v>
      </c>
      <c r="Q59" s="23">
        <v>0</v>
      </c>
      <c r="R59" s="23">
        <v>0</v>
      </c>
      <c r="S59" s="3"/>
      <c r="T59" s="1"/>
      <c r="U59" s="1"/>
      <c r="V59" s="1"/>
      <c r="W59" s="1"/>
      <c r="X59" s="1"/>
      <c r="Y59" s="1"/>
    </row>
    <row r="60" spans="1:25" ht="12.75" customHeight="1">
      <c r="A60" s="13"/>
      <c r="B60" s="337">
        <v>1204</v>
      </c>
      <c r="C60" s="338"/>
      <c r="D60" s="31" t="s">
        <v>7</v>
      </c>
      <c r="E60" s="30">
        <v>12</v>
      </c>
      <c r="F60" s="29">
        <v>4</v>
      </c>
      <c r="G60" s="28"/>
      <c r="H60" s="27">
        <v>6878</v>
      </c>
      <c r="I60" s="26">
        <v>0</v>
      </c>
      <c r="J60" s="24">
        <v>0</v>
      </c>
      <c r="K60" s="25">
        <v>0</v>
      </c>
      <c r="L60" s="339"/>
      <c r="M60" s="339"/>
      <c r="N60" s="339"/>
      <c r="O60" s="24">
        <v>0</v>
      </c>
      <c r="P60" s="23">
        <v>0</v>
      </c>
      <c r="Q60" s="23">
        <v>0</v>
      </c>
      <c r="R60" s="23">
        <v>0</v>
      </c>
      <c r="S60" s="3"/>
      <c r="T60" s="1"/>
      <c r="U60" s="1"/>
      <c r="V60" s="1"/>
      <c r="W60" s="1"/>
      <c r="X60" s="1"/>
      <c r="Y60" s="1"/>
    </row>
    <row r="61" spans="1:25" s="62" customFormat="1" ht="12.75" customHeight="1">
      <c r="A61" s="50"/>
      <c r="B61" s="328">
        <v>1300</v>
      </c>
      <c r="C61" s="329"/>
      <c r="D61" s="63" t="s">
        <v>6</v>
      </c>
      <c r="E61" s="64">
        <v>13</v>
      </c>
      <c r="F61" s="65">
        <v>0</v>
      </c>
      <c r="G61" s="66"/>
      <c r="H61" s="67">
        <v>30</v>
      </c>
      <c r="I61" s="68">
        <v>3.8</v>
      </c>
      <c r="J61" s="69">
        <v>30000</v>
      </c>
      <c r="K61" s="70">
        <v>30000</v>
      </c>
      <c r="L61" s="330"/>
      <c r="M61" s="330"/>
      <c r="N61" s="330"/>
      <c r="O61" s="69">
        <v>2310.7800000000002</v>
      </c>
      <c r="P61" s="71">
        <v>1485.48</v>
      </c>
      <c r="Q61" s="71">
        <v>0</v>
      </c>
      <c r="R61" s="71">
        <v>0</v>
      </c>
      <c r="S61" s="60"/>
      <c r="T61" s="61"/>
      <c r="U61" s="61"/>
      <c r="V61" s="61"/>
      <c r="W61" s="61"/>
      <c r="X61" s="61"/>
      <c r="Y61" s="61"/>
    </row>
    <row r="62" spans="1:25" ht="12.75" customHeight="1">
      <c r="A62" s="13"/>
      <c r="B62" s="337">
        <v>1301</v>
      </c>
      <c r="C62" s="338"/>
      <c r="D62" s="31" t="s">
        <v>5</v>
      </c>
      <c r="E62" s="30">
        <v>13</v>
      </c>
      <c r="F62" s="29">
        <v>1</v>
      </c>
      <c r="G62" s="28"/>
      <c r="H62" s="27">
        <v>30</v>
      </c>
      <c r="I62" s="26">
        <v>3.8</v>
      </c>
      <c r="J62" s="24">
        <v>30000</v>
      </c>
      <c r="K62" s="25">
        <v>30000</v>
      </c>
      <c r="L62" s="339"/>
      <c r="M62" s="339"/>
      <c r="N62" s="339"/>
      <c r="O62" s="24">
        <v>2310.7800000000002</v>
      </c>
      <c r="P62" s="23">
        <v>1485.48</v>
      </c>
      <c r="Q62" s="23">
        <v>0</v>
      </c>
      <c r="R62" s="23">
        <v>0</v>
      </c>
      <c r="S62" s="3"/>
      <c r="T62" s="1"/>
      <c r="U62" s="1"/>
      <c r="V62" s="1"/>
      <c r="W62" s="1"/>
      <c r="X62" s="1"/>
      <c r="Y62" s="1"/>
    </row>
    <row r="63" spans="1:25" s="62" customFormat="1" ht="21.75" customHeight="1">
      <c r="A63" s="50"/>
      <c r="B63" s="328">
        <v>1400</v>
      </c>
      <c r="C63" s="329"/>
      <c r="D63" s="63" t="s">
        <v>4</v>
      </c>
      <c r="E63" s="64">
        <v>14</v>
      </c>
      <c r="F63" s="65">
        <v>0</v>
      </c>
      <c r="G63" s="66"/>
      <c r="H63" s="67">
        <v>309001.12</v>
      </c>
      <c r="I63" s="68">
        <v>66850.240000000005</v>
      </c>
      <c r="J63" s="69">
        <v>262995000</v>
      </c>
      <c r="K63" s="70">
        <v>260695000</v>
      </c>
      <c r="L63" s="330"/>
      <c r="M63" s="330"/>
      <c r="N63" s="330"/>
      <c r="O63" s="69">
        <v>45121720.039999999</v>
      </c>
      <c r="P63" s="71">
        <v>21728523.370000001</v>
      </c>
      <c r="Q63" s="71">
        <v>0</v>
      </c>
      <c r="R63" s="71">
        <v>0</v>
      </c>
      <c r="S63" s="60"/>
      <c r="T63" s="61"/>
      <c r="U63" s="61"/>
      <c r="V63" s="61"/>
      <c r="W63" s="61"/>
      <c r="X63" s="61"/>
      <c r="Y63" s="61"/>
    </row>
    <row r="64" spans="1:25" ht="21.75" customHeight="1">
      <c r="A64" s="13"/>
      <c r="B64" s="337">
        <v>1401</v>
      </c>
      <c r="C64" s="338"/>
      <c r="D64" s="31" t="s">
        <v>3</v>
      </c>
      <c r="E64" s="30">
        <v>14</v>
      </c>
      <c r="F64" s="29">
        <v>1</v>
      </c>
      <c r="G64" s="28"/>
      <c r="H64" s="27">
        <v>158548.70000000001</v>
      </c>
      <c r="I64" s="26">
        <v>31709.74</v>
      </c>
      <c r="J64" s="24">
        <v>160333500</v>
      </c>
      <c r="K64" s="25">
        <v>162720400</v>
      </c>
      <c r="L64" s="339"/>
      <c r="M64" s="339"/>
      <c r="N64" s="339"/>
      <c r="O64" s="24">
        <v>21139693.359999999</v>
      </c>
      <c r="P64" s="23">
        <v>10570046.66</v>
      </c>
      <c r="Q64" s="23">
        <v>0</v>
      </c>
      <c r="R64" s="23">
        <v>0</v>
      </c>
      <c r="S64" s="3"/>
      <c r="T64" s="1"/>
      <c r="U64" s="1"/>
      <c r="V64" s="1"/>
      <c r="W64" s="1"/>
      <c r="X64" s="1"/>
      <c r="Y64" s="1"/>
    </row>
    <row r="65" spans="1:25" ht="12.75" customHeight="1" thickBot="1">
      <c r="A65" s="13"/>
      <c r="B65" s="340">
        <v>1403</v>
      </c>
      <c r="C65" s="341"/>
      <c r="D65" s="22" t="s">
        <v>2</v>
      </c>
      <c r="E65" s="21">
        <v>14</v>
      </c>
      <c r="F65" s="20">
        <v>3</v>
      </c>
      <c r="G65" s="19"/>
      <c r="H65" s="18">
        <v>150452.42000000001</v>
      </c>
      <c r="I65" s="17">
        <v>35140.5</v>
      </c>
      <c r="J65" s="15">
        <v>102661500</v>
      </c>
      <c r="K65" s="16">
        <v>97974600</v>
      </c>
      <c r="L65" s="342"/>
      <c r="M65" s="342"/>
      <c r="N65" s="342"/>
      <c r="O65" s="15">
        <v>23982026.68</v>
      </c>
      <c r="P65" s="14">
        <v>11158476.710000001</v>
      </c>
      <c r="Q65" s="14">
        <v>0</v>
      </c>
      <c r="R65" s="14">
        <v>0</v>
      </c>
      <c r="S65" s="3"/>
      <c r="T65" s="1"/>
      <c r="U65" s="1"/>
      <c r="V65" s="1"/>
      <c r="W65" s="1"/>
      <c r="X65" s="1"/>
      <c r="Y65" s="1"/>
    </row>
    <row r="66" spans="1:25" ht="0.75" customHeight="1">
      <c r="A66" s="13"/>
      <c r="B66" s="10"/>
      <c r="C66" s="10"/>
      <c r="D66" s="12" t="s">
        <v>1</v>
      </c>
      <c r="E66" s="10">
        <v>1403</v>
      </c>
      <c r="F66" s="10">
        <v>1403</v>
      </c>
      <c r="G66" s="11"/>
      <c r="H66" s="10">
        <v>5169869.96</v>
      </c>
      <c r="I66" s="9">
        <v>1112240.5900000001</v>
      </c>
      <c r="J66" s="8">
        <v>4154990600</v>
      </c>
      <c r="K66" s="7">
        <v>3852437100</v>
      </c>
      <c r="L66" s="6"/>
      <c r="M66" s="4"/>
      <c r="N66" s="4"/>
      <c r="O66" s="4">
        <v>628496202.91999996</v>
      </c>
      <c r="P66" s="4">
        <v>483744384.82999998</v>
      </c>
      <c r="Q66" s="4">
        <v>0</v>
      </c>
      <c r="R66" s="4">
        <v>0</v>
      </c>
      <c r="S66" s="3"/>
      <c r="T66" s="1"/>
      <c r="U66" s="1"/>
      <c r="V66" s="1"/>
      <c r="W66" s="1"/>
      <c r="X66" s="1"/>
      <c r="Y66" s="1"/>
    </row>
    <row r="67" spans="1:25" s="62" customFormat="1" ht="12.75" customHeight="1" thickBot="1">
      <c r="A67" s="50"/>
      <c r="B67" s="72"/>
      <c r="C67" s="72"/>
      <c r="D67" s="73" t="s">
        <v>0</v>
      </c>
      <c r="E67" s="74"/>
      <c r="F67" s="74"/>
      <c r="G67" s="75"/>
      <c r="H67" s="76">
        <v>5169869.96</v>
      </c>
      <c r="I67" s="82">
        <v>1112240.6000000001</v>
      </c>
      <c r="J67" s="77">
        <v>4154990600</v>
      </c>
      <c r="K67" s="78">
        <v>3852437100</v>
      </c>
      <c r="L67" s="79"/>
      <c r="M67" s="80"/>
      <c r="N67" s="80"/>
      <c r="O67" s="80"/>
      <c r="P67" s="80"/>
      <c r="Q67" s="80"/>
      <c r="R67" s="80"/>
      <c r="S67" s="60"/>
      <c r="T67" s="61"/>
      <c r="U67" s="61"/>
      <c r="V67" s="61"/>
      <c r="W67" s="61"/>
      <c r="X67" s="61"/>
      <c r="Y67" s="61"/>
    </row>
    <row r="68" spans="1:25" ht="3.6" customHeight="1">
      <c r="A68" s="1"/>
      <c r="B68" s="2"/>
      <c r="C68" s="2"/>
      <c r="D68" s="2"/>
      <c r="E68" s="2"/>
      <c r="F68" s="2"/>
      <c r="G68" s="1"/>
      <c r="H68" s="1"/>
      <c r="I68" s="2"/>
      <c r="J68" s="2"/>
      <c r="K68" s="2"/>
      <c r="L68" s="2"/>
      <c r="M68" s="1"/>
      <c r="N68" s="1"/>
      <c r="O68" s="1"/>
      <c r="P68" s="1"/>
      <c r="Q68" s="1"/>
      <c r="R68" s="1"/>
      <c r="S68" s="1"/>
      <c r="T68" s="1"/>
      <c r="U68" s="1"/>
      <c r="V68" s="1"/>
      <c r="W68" s="1"/>
      <c r="X68" s="1"/>
      <c r="Y68" s="1"/>
    </row>
  </sheetData>
  <mergeCells count="116">
    <mergeCell ref="B56:C56"/>
    <mergeCell ref="L56:N56"/>
    <mergeCell ref="B44:C44"/>
    <mergeCell ref="L44:N44"/>
    <mergeCell ref="B62:C62"/>
    <mergeCell ref="L62:N62"/>
    <mergeCell ref="B64:C64"/>
    <mergeCell ref="L64:N64"/>
    <mergeCell ref="B65:C65"/>
    <mergeCell ref="L65:N65"/>
    <mergeCell ref="B53:C53"/>
    <mergeCell ref="L53:N53"/>
    <mergeCell ref="B51:C51"/>
    <mergeCell ref="L51:N51"/>
    <mergeCell ref="B57:C57"/>
    <mergeCell ref="L57:N57"/>
    <mergeCell ref="B59:C59"/>
    <mergeCell ref="L59:N59"/>
    <mergeCell ref="B60:C60"/>
    <mergeCell ref="L60:N60"/>
    <mergeCell ref="B61:C61"/>
    <mergeCell ref="L61:N61"/>
    <mergeCell ref="B63:C63"/>
    <mergeCell ref="L63:N63"/>
    <mergeCell ref="B58:C58"/>
    <mergeCell ref="L58:N58"/>
    <mergeCell ref="B23:C23"/>
    <mergeCell ref="L23:N23"/>
    <mergeCell ref="B24:C24"/>
    <mergeCell ref="L24:N24"/>
    <mergeCell ref="B21:C21"/>
    <mergeCell ref="L21:N21"/>
    <mergeCell ref="B12:C12"/>
    <mergeCell ref="L12:N12"/>
    <mergeCell ref="B13:C13"/>
    <mergeCell ref="L13:N13"/>
    <mergeCell ref="B14:C14"/>
    <mergeCell ref="L14:N14"/>
    <mergeCell ref="L16:N16"/>
    <mergeCell ref="B17:C17"/>
    <mergeCell ref="L17:N17"/>
    <mergeCell ref="B15:C15"/>
    <mergeCell ref="L15:N15"/>
    <mergeCell ref="B16:C16"/>
    <mergeCell ref="B49:C49"/>
    <mergeCell ref="L49:N49"/>
    <mergeCell ref="B40:C40"/>
    <mergeCell ref="L40:N40"/>
    <mergeCell ref="B41:C41"/>
    <mergeCell ref="L41:N41"/>
    <mergeCell ref="B55:C55"/>
    <mergeCell ref="L55:N55"/>
    <mergeCell ref="B54:C54"/>
    <mergeCell ref="L54:N54"/>
    <mergeCell ref="B46:C46"/>
    <mergeCell ref="L46:N46"/>
    <mergeCell ref="B47:C47"/>
    <mergeCell ref="L47:N47"/>
    <mergeCell ref="B48:C48"/>
    <mergeCell ref="L48:N48"/>
    <mergeCell ref="B50:C50"/>
    <mergeCell ref="L50:N50"/>
    <mergeCell ref="B52:C52"/>
    <mergeCell ref="L52:N52"/>
    <mergeCell ref="B42:C42"/>
    <mergeCell ref="L42:N42"/>
    <mergeCell ref="B43:C43"/>
    <mergeCell ref="L43:N43"/>
    <mergeCell ref="B39:C39"/>
    <mergeCell ref="L39:N39"/>
    <mergeCell ref="B45:C45"/>
    <mergeCell ref="L45:N45"/>
    <mergeCell ref="L28:N28"/>
    <mergeCell ref="B29:C29"/>
    <mergeCell ref="L29:N29"/>
    <mergeCell ref="B30:C30"/>
    <mergeCell ref="L30:N30"/>
    <mergeCell ref="B31:C31"/>
    <mergeCell ref="L31:N31"/>
    <mergeCell ref="B33:C33"/>
    <mergeCell ref="L33:N33"/>
    <mergeCell ref="B34:C34"/>
    <mergeCell ref="L34:N34"/>
    <mergeCell ref="B35:C35"/>
    <mergeCell ref="L35:N35"/>
    <mergeCell ref="B36:C36"/>
    <mergeCell ref="B28:C28"/>
    <mergeCell ref="B37:C37"/>
    <mergeCell ref="L37:N37"/>
    <mergeCell ref="L36:N36"/>
    <mergeCell ref="B38:C38"/>
    <mergeCell ref="L38:N38"/>
    <mergeCell ref="D2:I2"/>
    <mergeCell ref="B11:C11"/>
    <mergeCell ref="L11:N11"/>
    <mergeCell ref="B19:C19"/>
    <mergeCell ref="L19:N19"/>
    <mergeCell ref="B25:C25"/>
    <mergeCell ref="L25:N25"/>
    <mergeCell ref="B32:C32"/>
    <mergeCell ref="L32:N32"/>
    <mergeCell ref="D8:D9"/>
    <mergeCell ref="D5:I5"/>
    <mergeCell ref="D4:I4"/>
    <mergeCell ref="D3:I3"/>
    <mergeCell ref="E8:I8"/>
    <mergeCell ref="B26:C26"/>
    <mergeCell ref="L26:N26"/>
    <mergeCell ref="B27:C27"/>
    <mergeCell ref="L27:N27"/>
    <mergeCell ref="B18:C18"/>
    <mergeCell ref="L18:N18"/>
    <mergeCell ref="B20:C20"/>
    <mergeCell ref="L20:N20"/>
    <mergeCell ref="B22:C22"/>
    <mergeCell ref="L22:N22"/>
  </mergeCells>
  <pageMargins left="0.39370078740157483" right="0.39370078740157483" top="0.98425196850393704" bottom="0.98425196850393704" header="0.51181102362204722" footer="0.51181102362204722"/>
  <pageSetup paperSize="9" fitToHeight="0" orientation="portrait" r:id="rId1"/>
  <headerFooter alignWithMargins="0">
    <oddHeader>&amp;CСтраница &amp;P из &amp;N</oddHeader>
  </headerFooter>
</worksheet>
</file>

<file path=xl/worksheets/sheet3.xml><?xml version="1.0" encoding="utf-8"?>
<worksheet xmlns="http://schemas.openxmlformats.org/spreadsheetml/2006/main" xmlns:r="http://schemas.openxmlformats.org/officeDocument/2006/relationships">
  <dimension ref="A1:CZG763"/>
  <sheetViews>
    <sheetView showGridLines="0" showZeros="0" workbookViewId="0">
      <selection activeCell="T4" sqref="T4"/>
    </sheetView>
  </sheetViews>
  <sheetFormatPr defaultColWidth="9.140625" defaultRowHeight="12.75"/>
  <cols>
    <col min="1" max="1" width="1.42578125" style="164" customWidth="1"/>
    <col min="2" max="10" width="0" hidden="1" customWidth="1"/>
    <col min="11" max="11" width="50" style="260" customWidth="1"/>
    <col min="12" max="12" width="4.5703125" style="260" customWidth="1"/>
    <col min="13" max="13" width="4.42578125" style="260" customWidth="1"/>
    <col min="14" max="14" width="4.28515625" style="260" customWidth="1"/>
    <col min="15" max="15" width="9.85546875" style="260" customWidth="1"/>
    <col min="16" max="16" width="7.42578125" style="260" customWidth="1"/>
    <col min="17" max="17" width="0" style="260" hidden="1" customWidth="1"/>
    <col min="18" max="18" width="13.85546875" style="260" customWidth="1"/>
    <col min="19" max="19" width="12.85546875" style="261" customWidth="1"/>
    <col min="20" max="20" width="14.140625" style="261" customWidth="1"/>
    <col min="21" max="21" width="7.5703125" style="164" customWidth="1"/>
    <col min="22" max="240" width="9.140625" style="164" customWidth="1"/>
    <col min="241" max="2643" width="9.140625" style="164"/>
  </cols>
  <sheetData>
    <row r="1" spans="1:2711" ht="12.75" customHeight="1">
      <c r="A1" s="159"/>
      <c r="B1" s="1"/>
      <c r="C1" s="1"/>
      <c r="D1" s="1"/>
      <c r="E1" s="1"/>
      <c r="F1" s="1"/>
      <c r="G1" s="1"/>
      <c r="H1" s="1"/>
      <c r="I1" s="1"/>
      <c r="J1" s="160"/>
      <c r="K1" s="161"/>
      <c r="L1" s="161"/>
      <c r="M1" s="161"/>
      <c r="N1" s="161"/>
      <c r="O1" s="161"/>
      <c r="P1" s="161"/>
      <c r="Q1" s="161"/>
      <c r="R1" s="161"/>
      <c r="S1" s="162"/>
      <c r="T1" s="163" t="s">
        <v>374</v>
      </c>
      <c r="U1" s="159"/>
    </row>
    <row r="2" spans="1:2711" ht="12.75" customHeight="1">
      <c r="A2" s="165"/>
      <c r="B2" s="49"/>
      <c r="C2" s="49"/>
      <c r="D2" s="49"/>
      <c r="E2" s="49"/>
      <c r="F2" s="49"/>
      <c r="G2" s="49"/>
      <c r="H2" s="49"/>
      <c r="I2" s="49"/>
      <c r="J2" s="351"/>
      <c r="K2" s="351"/>
      <c r="L2" s="351"/>
      <c r="M2" s="351"/>
      <c r="N2" s="351"/>
      <c r="O2" s="351"/>
      <c r="P2" s="351"/>
      <c r="Q2" s="166"/>
      <c r="R2" s="166"/>
      <c r="S2" s="163"/>
      <c r="T2" s="163" t="s">
        <v>69</v>
      </c>
      <c r="U2" s="159"/>
    </row>
    <row r="3" spans="1:2711" ht="12.75" customHeight="1">
      <c r="A3" s="165"/>
      <c r="B3" s="49"/>
      <c r="C3" s="49"/>
      <c r="D3" s="49"/>
      <c r="E3" s="49"/>
      <c r="F3" s="49"/>
      <c r="G3" s="49"/>
      <c r="H3" s="49"/>
      <c r="I3" s="49"/>
      <c r="J3" s="351"/>
      <c r="K3" s="351"/>
      <c r="L3" s="351"/>
      <c r="M3" s="351"/>
      <c r="N3" s="351"/>
      <c r="O3" s="351"/>
      <c r="P3" s="351"/>
      <c r="Q3" s="166"/>
      <c r="R3" s="166"/>
      <c r="S3" s="163"/>
      <c r="T3" s="163" t="s">
        <v>70</v>
      </c>
      <c r="U3" s="159"/>
    </row>
    <row r="4" spans="1:2711" ht="12.75" customHeight="1">
      <c r="A4" s="159"/>
      <c r="B4" s="1"/>
      <c r="C4" s="1"/>
      <c r="D4" s="1"/>
      <c r="E4" s="1"/>
      <c r="F4" s="1"/>
      <c r="G4" s="1"/>
      <c r="H4" s="1"/>
      <c r="I4" s="1"/>
      <c r="J4" s="167"/>
      <c r="K4" s="168"/>
      <c r="L4" s="168"/>
      <c r="M4" s="168"/>
      <c r="N4" s="168"/>
      <c r="O4" s="168"/>
      <c r="P4" s="168"/>
      <c r="Q4" s="169"/>
      <c r="R4" s="169"/>
      <c r="S4" s="163"/>
      <c r="T4" s="163" t="s">
        <v>1182</v>
      </c>
      <c r="U4" s="159"/>
    </row>
    <row r="5" spans="1:2711" ht="10.9" customHeight="1">
      <c r="A5" s="170"/>
      <c r="B5" s="46"/>
      <c r="C5" s="46"/>
      <c r="D5" s="46"/>
      <c r="E5" s="46"/>
      <c r="F5" s="46"/>
      <c r="G5" s="46"/>
      <c r="H5" s="46"/>
      <c r="I5" s="46"/>
      <c r="J5" s="351"/>
      <c r="K5" s="351"/>
      <c r="L5" s="351"/>
      <c r="M5" s="351"/>
      <c r="N5" s="351"/>
      <c r="O5" s="351"/>
      <c r="P5" s="351"/>
      <c r="Q5" s="171"/>
      <c r="R5" s="171"/>
      <c r="S5" s="172"/>
      <c r="T5" s="172"/>
      <c r="U5" s="159"/>
    </row>
    <row r="6" spans="1:2711" ht="43.9" customHeight="1">
      <c r="A6" s="170"/>
      <c r="B6" s="1"/>
      <c r="C6" s="1"/>
      <c r="D6" s="1"/>
      <c r="E6" s="1"/>
      <c r="F6" s="1"/>
      <c r="G6" s="1"/>
      <c r="H6" s="1"/>
      <c r="I6" s="1"/>
      <c r="J6" s="160"/>
      <c r="K6" s="352" t="s">
        <v>375</v>
      </c>
      <c r="L6" s="352"/>
      <c r="M6" s="352"/>
      <c r="N6" s="352"/>
      <c r="O6" s="352"/>
      <c r="P6" s="352"/>
      <c r="Q6" s="352"/>
      <c r="R6" s="352"/>
      <c r="S6" s="352"/>
      <c r="T6" s="352"/>
      <c r="U6" s="159"/>
    </row>
    <row r="7" spans="1:2711" ht="12.75" customHeight="1" thickBot="1">
      <c r="A7" s="173"/>
      <c r="B7" s="43"/>
      <c r="C7" s="43"/>
      <c r="D7" s="43"/>
      <c r="E7" s="43"/>
      <c r="F7" s="43"/>
      <c r="G7" s="43"/>
      <c r="H7" s="43"/>
      <c r="I7" s="43"/>
      <c r="J7" s="174"/>
      <c r="K7" s="175"/>
      <c r="L7" s="175"/>
      <c r="M7" s="175"/>
      <c r="N7" s="175"/>
      <c r="O7" s="175"/>
      <c r="P7" s="176"/>
      <c r="Q7" s="175"/>
      <c r="R7" s="353" t="s">
        <v>67</v>
      </c>
      <c r="S7" s="354"/>
      <c r="T7" s="354"/>
      <c r="U7" s="159"/>
      <c r="CWR7" s="164"/>
      <c r="CWS7" s="164"/>
      <c r="CWT7" s="164"/>
      <c r="CWU7" s="164"/>
      <c r="CWV7" s="164"/>
      <c r="CWW7" s="164"/>
      <c r="CWX7" s="164"/>
      <c r="CWY7" s="164"/>
      <c r="CWZ7" s="164"/>
      <c r="CXA7" s="164"/>
      <c r="CXB7" s="164"/>
      <c r="CXC7" s="164"/>
      <c r="CXD7" s="164"/>
      <c r="CXE7" s="164"/>
      <c r="CXF7" s="164"/>
      <c r="CXG7" s="164"/>
      <c r="CXH7" s="164"/>
      <c r="CXI7" s="164"/>
      <c r="CXJ7" s="164"/>
      <c r="CXK7" s="164"/>
      <c r="CXL7" s="164"/>
      <c r="CXM7" s="164"/>
      <c r="CXN7" s="164"/>
      <c r="CXO7" s="164"/>
      <c r="CXP7" s="164"/>
      <c r="CXQ7" s="164"/>
      <c r="CXR7" s="164"/>
      <c r="CXS7" s="164"/>
      <c r="CXT7" s="164"/>
      <c r="CXU7" s="164"/>
      <c r="CXV7" s="164"/>
      <c r="CXW7" s="164"/>
      <c r="CXX7" s="164"/>
      <c r="CXY7" s="164"/>
      <c r="CXZ7" s="164"/>
      <c r="CYA7" s="164"/>
      <c r="CYB7" s="164"/>
      <c r="CYC7" s="164"/>
      <c r="CYD7" s="164"/>
      <c r="CYE7" s="164"/>
      <c r="CYF7" s="164"/>
      <c r="CYG7" s="164"/>
      <c r="CYH7" s="164"/>
      <c r="CYI7" s="164"/>
      <c r="CYJ7" s="164"/>
      <c r="CYK7" s="164"/>
      <c r="CYL7" s="164"/>
      <c r="CYM7" s="164"/>
      <c r="CYN7" s="164"/>
      <c r="CYO7" s="164"/>
      <c r="CYP7" s="164"/>
      <c r="CYQ7" s="164"/>
      <c r="CYR7" s="164"/>
      <c r="CYS7" s="164"/>
      <c r="CYT7" s="164"/>
      <c r="CYU7" s="164"/>
      <c r="CYV7" s="164"/>
      <c r="CYW7" s="164"/>
      <c r="CYX7" s="164"/>
      <c r="CYY7" s="164"/>
      <c r="CYZ7" s="164"/>
      <c r="CZA7" s="164"/>
      <c r="CZB7" s="164"/>
      <c r="CZC7" s="164"/>
      <c r="CZD7" s="164"/>
      <c r="CZE7" s="164"/>
      <c r="CZF7" s="164"/>
      <c r="CZG7" s="164"/>
    </row>
    <row r="8" spans="1:2711" ht="115.9" customHeight="1" thickBot="1">
      <c r="A8" s="177"/>
      <c r="B8" s="36"/>
      <c r="C8" s="36"/>
      <c r="D8" s="36"/>
      <c r="E8" s="36"/>
      <c r="F8" s="36"/>
      <c r="G8" s="36"/>
      <c r="H8" s="36"/>
      <c r="I8" s="36"/>
      <c r="J8" s="36"/>
      <c r="K8" s="178" t="s">
        <v>64</v>
      </c>
      <c r="L8" s="179" t="s">
        <v>376</v>
      </c>
      <c r="M8" s="180" t="s">
        <v>377</v>
      </c>
      <c r="N8" s="179" t="s">
        <v>378</v>
      </c>
      <c r="O8" s="179" t="s">
        <v>379</v>
      </c>
      <c r="P8" s="181" t="s">
        <v>380</v>
      </c>
      <c r="Q8" s="181" t="s">
        <v>381</v>
      </c>
      <c r="R8" s="179" t="s">
        <v>381</v>
      </c>
      <c r="S8" s="182" t="s">
        <v>382</v>
      </c>
      <c r="T8" s="182" t="s">
        <v>383</v>
      </c>
      <c r="U8" s="159"/>
      <c r="CWR8" s="164"/>
      <c r="CWS8" s="164"/>
      <c r="CWT8" s="164"/>
      <c r="CWU8" s="164"/>
      <c r="CWV8" s="164"/>
      <c r="CWW8" s="164"/>
      <c r="CWX8" s="164"/>
      <c r="CWY8" s="164"/>
      <c r="CWZ8" s="164"/>
      <c r="CXA8" s="164"/>
      <c r="CXB8" s="164"/>
      <c r="CXC8" s="164"/>
      <c r="CXD8" s="164"/>
      <c r="CXE8" s="164"/>
      <c r="CXF8" s="164"/>
      <c r="CXG8" s="164"/>
      <c r="CXH8" s="164"/>
      <c r="CXI8" s="164"/>
      <c r="CXJ8" s="164"/>
      <c r="CXK8" s="164"/>
      <c r="CXL8" s="164"/>
      <c r="CXM8" s="164"/>
      <c r="CXN8" s="164"/>
      <c r="CXO8" s="164"/>
      <c r="CXP8" s="164"/>
      <c r="CXQ8" s="164"/>
      <c r="CXR8" s="164"/>
      <c r="CXS8" s="164"/>
      <c r="CXT8" s="164"/>
      <c r="CXU8" s="164"/>
      <c r="CXV8" s="164"/>
      <c r="CXW8" s="164"/>
      <c r="CXX8" s="164"/>
      <c r="CXY8" s="164"/>
      <c r="CXZ8" s="164"/>
      <c r="CYA8" s="164"/>
      <c r="CYB8" s="164"/>
      <c r="CYC8" s="164"/>
      <c r="CYD8" s="164"/>
      <c r="CYE8" s="164"/>
      <c r="CYF8" s="164"/>
      <c r="CYG8" s="164"/>
      <c r="CYH8" s="164"/>
      <c r="CYI8" s="164"/>
      <c r="CYJ8" s="164"/>
      <c r="CYK8" s="164"/>
      <c r="CYL8" s="164"/>
      <c r="CYM8" s="164"/>
      <c r="CYN8" s="164"/>
      <c r="CYO8" s="164"/>
      <c r="CYP8" s="164"/>
      <c r="CYQ8" s="164"/>
      <c r="CYR8" s="164"/>
      <c r="CYS8" s="164"/>
      <c r="CYT8" s="164"/>
      <c r="CYU8" s="164"/>
      <c r="CYV8" s="164"/>
      <c r="CYW8" s="164"/>
      <c r="CYX8" s="164"/>
      <c r="CYY8" s="164"/>
      <c r="CYZ8" s="164"/>
      <c r="CZA8" s="164"/>
      <c r="CZB8" s="164"/>
      <c r="CZC8" s="164"/>
      <c r="CZD8" s="164"/>
      <c r="CZE8" s="164"/>
      <c r="CZF8" s="164"/>
      <c r="CZG8" s="164"/>
    </row>
    <row r="9" spans="1:2711" s="189" customFormat="1" ht="12.75" customHeight="1" thickBot="1">
      <c r="A9" s="183"/>
      <c r="B9" s="184"/>
      <c r="C9" s="184"/>
      <c r="D9" s="184"/>
      <c r="E9" s="184"/>
      <c r="F9" s="184"/>
      <c r="G9" s="184"/>
      <c r="H9" s="184"/>
      <c r="I9" s="184"/>
      <c r="J9" s="184"/>
      <c r="K9" s="181">
        <v>1</v>
      </c>
      <c r="L9" s="181">
        <v>2</v>
      </c>
      <c r="M9" s="179">
        <v>3</v>
      </c>
      <c r="N9" s="179">
        <v>4</v>
      </c>
      <c r="O9" s="179">
        <v>5</v>
      </c>
      <c r="P9" s="179">
        <v>6</v>
      </c>
      <c r="Q9" s="185">
        <v>7</v>
      </c>
      <c r="R9" s="179">
        <v>7</v>
      </c>
      <c r="S9" s="186">
        <v>8</v>
      </c>
      <c r="T9" s="186">
        <v>9</v>
      </c>
      <c r="U9" s="187"/>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8"/>
      <c r="DZ9" s="188"/>
      <c r="EA9" s="188"/>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c r="FC9" s="188"/>
      <c r="FD9" s="188"/>
      <c r="FE9" s="188"/>
      <c r="FF9" s="188"/>
      <c r="FG9" s="188"/>
      <c r="FH9" s="188"/>
      <c r="FI9" s="188"/>
      <c r="FJ9" s="188"/>
      <c r="FK9" s="188"/>
      <c r="FL9" s="188"/>
      <c r="FM9" s="188"/>
      <c r="FN9" s="188"/>
      <c r="FO9" s="188"/>
      <c r="FP9" s="188"/>
      <c r="FQ9" s="188"/>
      <c r="FR9" s="188"/>
      <c r="FS9" s="188"/>
      <c r="FT9" s="188"/>
      <c r="FU9" s="188"/>
      <c r="FV9" s="188"/>
      <c r="FW9" s="188"/>
      <c r="FX9" s="188"/>
      <c r="FY9" s="188"/>
      <c r="FZ9" s="188"/>
      <c r="GA9" s="188"/>
      <c r="GB9" s="188"/>
      <c r="GC9" s="188"/>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c r="HF9" s="188"/>
      <c r="HG9" s="188"/>
      <c r="HH9" s="188"/>
      <c r="HI9" s="188"/>
      <c r="HJ9" s="188"/>
      <c r="HK9" s="188"/>
      <c r="HL9" s="188"/>
      <c r="HM9" s="188"/>
      <c r="HN9" s="188"/>
      <c r="HO9" s="188"/>
      <c r="HP9" s="188"/>
      <c r="HQ9" s="188"/>
      <c r="HR9" s="188"/>
      <c r="HS9" s="188"/>
      <c r="HT9" s="188"/>
      <c r="HU9" s="188"/>
      <c r="HV9" s="188"/>
      <c r="HW9" s="188"/>
      <c r="HX9" s="188"/>
      <c r="HY9" s="188"/>
      <c r="HZ9" s="188"/>
      <c r="IA9" s="188"/>
      <c r="IB9" s="188"/>
      <c r="IC9" s="188"/>
      <c r="ID9" s="188"/>
      <c r="IE9" s="188"/>
      <c r="IF9" s="188"/>
      <c r="IG9" s="188"/>
      <c r="IH9" s="188"/>
      <c r="II9" s="188"/>
      <c r="IJ9" s="188"/>
      <c r="IK9" s="188"/>
      <c r="IL9" s="188"/>
      <c r="IM9" s="188"/>
      <c r="IN9" s="188"/>
      <c r="IO9" s="188"/>
      <c r="IP9" s="188"/>
      <c r="IQ9" s="188"/>
      <c r="IR9" s="188"/>
      <c r="IS9" s="188"/>
      <c r="IT9" s="188"/>
      <c r="IU9" s="188"/>
      <c r="IV9" s="188"/>
      <c r="IW9" s="188"/>
      <c r="IX9" s="188"/>
      <c r="IY9" s="188"/>
      <c r="IZ9" s="188"/>
      <c r="JA9" s="188"/>
      <c r="JB9" s="188"/>
      <c r="JC9" s="188"/>
      <c r="JD9" s="188"/>
      <c r="JE9" s="188"/>
      <c r="JF9" s="188"/>
      <c r="JG9" s="188"/>
      <c r="JH9" s="188"/>
      <c r="JI9" s="188"/>
      <c r="JJ9" s="188"/>
      <c r="JK9" s="188"/>
      <c r="JL9" s="188"/>
      <c r="JM9" s="188"/>
      <c r="JN9" s="188"/>
      <c r="JO9" s="188"/>
      <c r="JP9" s="188"/>
      <c r="JQ9" s="188"/>
      <c r="JR9" s="188"/>
      <c r="JS9" s="188"/>
      <c r="JT9" s="188"/>
      <c r="JU9" s="188"/>
      <c r="JV9" s="188"/>
      <c r="JW9" s="188"/>
      <c r="JX9" s="188"/>
      <c r="JY9" s="188"/>
      <c r="JZ9" s="188"/>
      <c r="KA9" s="188"/>
      <c r="KB9" s="188"/>
      <c r="KC9" s="188"/>
      <c r="KD9" s="188"/>
      <c r="KE9" s="188"/>
      <c r="KF9" s="188"/>
      <c r="KG9" s="188"/>
      <c r="KH9" s="188"/>
      <c r="KI9" s="188"/>
      <c r="KJ9" s="188"/>
      <c r="KK9" s="188"/>
      <c r="KL9" s="188"/>
      <c r="KM9" s="188"/>
      <c r="KN9" s="188"/>
      <c r="KO9" s="188"/>
      <c r="KP9" s="188"/>
      <c r="KQ9" s="188"/>
      <c r="KR9" s="188"/>
      <c r="KS9" s="188"/>
      <c r="KT9" s="188"/>
      <c r="KU9" s="188"/>
      <c r="KV9" s="188"/>
      <c r="KW9" s="188"/>
      <c r="KX9" s="188"/>
      <c r="KY9" s="188"/>
      <c r="KZ9" s="188"/>
      <c r="LA9" s="188"/>
      <c r="LB9" s="188"/>
      <c r="LC9" s="188"/>
      <c r="LD9" s="188"/>
      <c r="LE9" s="188"/>
      <c r="LF9" s="188"/>
      <c r="LG9" s="188"/>
      <c r="LH9" s="188"/>
      <c r="LI9" s="188"/>
      <c r="LJ9" s="188"/>
      <c r="LK9" s="188"/>
      <c r="LL9" s="188"/>
      <c r="LM9" s="188"/>
      <c r="LN9" s="188"/>
      <c r="LO9" s="188"/>
      <c r="LP9" s="188"/>
      <c r="LQ9" s="188"/>
      <c r="LR9" s="188"/>
      <c r="LS9" s="188"/>
      <c r="LT9" s="188"/>
      <c r="LU9" s="188"/>
      <c r="LV9" s="188"/>
      <c r="LW9" s="188"/>
      <c r="LX9" s="188"/>
      <c r="LY9" s="188"/>
      <c r="LZ9" s="188"/>
      <c r="MA9" s="188"/>
      <c r="MB9" s="188"/>
      <c r="MC9" s="188"/>
      <c r="MD9" s="188"/>
      <c r="ME9" s="188"/>
      <c r="MF9" s="188"/>
      <c r="MG9" s="188"/>
      <c r="MH9" s="188"/>
      <c r="MI9" s="188"/>
      <c r="MJ9" s="188"/>
      <c r="MK9" s="188"/>
      <c r="ML9" s="188"/>
      <c r="MM9" s="188"/>
      <c r="MN9" s="188"/>
      <c r="MO9" s="188"/>
      <c r="MP9" s="188"/>
      <c r="MQ9" s="188"/>
      <c r="MR9" s="188"/>
      <c r="MS9" s="188"/>
      <c r="MT9" s="188"/>
      <c r="MU9" s="188"/>
      <c r="MV9" s="188"/>
      <c r="MW9" s="188"/>
      <c r="MX9" s="188"/>
      <c r="MY9" s="188"/>
      <c r="MZ9" s="188"/>
      <c r="NA9" s="188"/>
      <c r="NB9" s="188"/>
      <c r="NC9" s="188"/>
      <c r="ND9" s="188"/>
      <c r="NE9" s="188"/>
      <c r="NF9" s="188"/>
      <c r="NG9" s="188"/>
      <c r="NH9" s="188"/>
      <c r="NI9" s="188"/>
      <c r="NJ9" s="188"/>
      <c r="NK9" s="188"/>
      <c r="NL9" s="188"/>
      <c r="NM9" s="188"/>
      <c r="NN9" s="188"/>
      <c r="NO9" s="188"/>
      <c r="NP9" s="188"/>
      <c r="NQ9" s="188"/>
      <c r="NR9" s="188"/>
      <c r="NS9" s="188"/>
      <c r="NT9" s="188"/>
      <c r="NU9" s="188"/>
      <c r="NV9" s="188"/>
      <c r="NW9" s="188"/>
      <c r="NX9" s="188"/>
      <c r="NY9" s="188"/>
      <c r="NZ9" s="188"/>
      <c r="OA9" s="188"/>
      <c r="OB9" s="188"/>
      <c r="OC9" s="188"/>
      <c r="OD9" s="188"/>
      <c r="OE9" s="188"/>
      <c r="OF9" s="188"/>
      <c r="OG9" s="188"/>
      <c r="OH9" s="188"/>
      <c r="OI9" s="188"/>
      <c r="OJ9" s="188"/>
      <c r="OK9" s="188"/>
      <c r="OL9" s="188"/>
      <c r="OM9" s="188"/>
      <c r="ON9" s="188"/>
      <c r="OO9" s="188"/>
      <c r="OP9" s="188"/>
      <c r="OQ9" s="188"/>
      <c r="OR9" s="188"/>
      <c r="OS9" s="188"/>
      <c r="OT9" s="188"/>
      <c r="OU9" s="188"/>
      <c r="OV9" s="188"/>
      <c r="OW9" s="188"/>
      <c r="OX9" s="188"/>
      <c r="OY9" s="188"/>
      <c r="OZ9" s="188"/>
      <c r="PA9" s="188"/>
      <c r="PB9" s="188"/>
      <c r="PC9" s="188"/>
      <c r="PD9" s="188"/>
      <c r="PE9" s="188"/>
      <c r="PF9" s="188"/>
      <c r="PG9" s="188"/>
      <c r="PH9" s="188"/>
      <c r="PI9" s="188"/>
      <c r="PJ9" s="188"/>
      <c r="PK9" s="188"/>
      <c r="PL9" s="188"/>
      <c r="PM9" s="188"/>
      <c r="PN9" s="188"/>
      <c r="PO9" s="188"/>
      <c r="PP9" s="188"/>
      <c r="PQ9" s="188"/>
      <c r="PR9" s="188"/>
      <c r="PS9" s="188"/>
      <c r="PT9" s="188"/>
      <c r="PU9" s="188"/>
      <c r="PV9" s="188"/>
      <c r="PW9" s="188"/>
      <c r="PX9" s="188"/>
      <c r="PY9" s="188"/>
      <c r="PZ9" s="188"/>
      <c r="QA9" s="188"/>
      <c r="QB9" s="188"/>
      <c r="QC9" s="188"/>
      <c r="QD9" s="188"/>
      <c r="QE9" s="188"/>
      <c r="QF9" s="188"/>
      <c r="QG9" s="188"/>
      <c r="QH9" s="188"/>
      <c r="QI9" s="188"/>
      <c r="QJ9" s="188"/>
      <c r="QK9" s="188"/>
      <c r="QL9" s="188"/>
      <c r="QM9" s="188"/>
      <c r="QN9" s="188"/>
      <c r="QO9" s="188"/>
      <c r="QP9" s="188"/>
      <c r="QQ9" s="188"/>
      <c r="QR9" s="188"/>
      <c r="QS9" s="188"/>
      <c r="QT9" s="188"/>
      <c r="QU9" s="188"/>
      <c r="QV9" s="188"/>
      <c r="QW9" s="188"/>
      <c r="QX9" s="188"/>
      <c r="QY9" s="188"/>
      <c r="QZ9" s="188"/>
      <c r="RA9" s="188"/>
      <c r="RB9" s="188"/>
      <c r="RC9" s="188"/>
      <c r="RD9" s="188"/>
      <c r="RE9" s="188"/>
      <c r="RF9" s="188"/>
      <c r="RG9" s="188"/>
      <c r="RH9" s="188"/>
      <c r="RI9" s="188"/>
      <c r="RJ9" s="188"/>
      <c r="RK9" s="188"/>
      <c r="RL9" s="188"/>
      <c r="RM9" s="188"/>
      <c r="RN9" s="188"/>
      <c r="RO9" s="188"/>
      <c r="RP9" s="188"/>
      <c r="RQ9" s="188"/>
      <c r="RR9" s="188"/>
      <c r="RS9" s="188"/>
      <c r="RT9" s="188"/>
      <c r="RU9" s="188"/>
      <c r="RV9" s="188"/>
      <c r="RW9" s="188"/>
      <c r="RX9" s="188"/>
      <c r="RY9" s="188"/>
      <c r="RZ9" s="188"/>
      <c r="SA9" s="188"/>
      <c r="SB9" s="188"/>
      <c r="SC9" s="188"/>
      <c r="SD9" s="188"/>
      <c r="SE9" s="188"/>
      <c r="SF9" s="188"/>
      <c r="SG9" s="188"/>
      <c r="SH9" s="188"/>
      <c r="SI9" s="188"/>
      <c r="SJ9" s="188"/>
      <c r="SK9" s="188"/>
      <c r="SL9" s="188"/>
      <c r="SM9" s="188"/>
      <c r="SN9" s="188"/>
      <c r="SO9" s="188"/>
      <c r="SP9" s="188"/>
      <c r="SQ9" s="188"/>
      <c r="SR9" s="188"/>
      <c r="SS9" s="188"/>
      <c r="ST9" s="188"/>
      <c r="SU9" s="188"/>
      <c r="SV9" s="188"/>
      <c r="SW9" s="188"/>
      <c r="SX9" s="188"/>
      <c r="SY9" s="188"/>
      <c r="SZ9" s="188"/>
      <c r="TA9" s="188"/>
      <c r="TB9" s="188"/>
      <c r="TC9" s="188"/>
      <c r="TD9" s="188"/>
      <c r="TE9" s="188"/>
      <c r="TF9" s="188"/>
      <c r="TG9" s="188"/>
      <c r="TH9" s="188"/>
      <c r="TI9" s="188"/>
      <c r="TJ9" s="188"/>
      <c r="TK9" s="188"/>
      <c r="TL9" s="188"/>
      <c r="TM9" s="188"/>
      <c r="TN9" s="188"/>
      <c r="TO9" s="188"/>
      <c r="TP9" s="188"/>
      <c r="TQ9" s="188"/>
      <c r="TR9" s="188"/>
      <c r="TS9" s="188"/>
      <c r="TT9" s="188"/>
      <c r="TU9" s="188"/>
      <c r="TV9" s="188"/>
      <c r="TW9" s="188"/>
      <c r="TX9" s="188"/>
      <c r="TY9" s="188"/>
      <c r="TZ9" s="188"/>
      <c r="UA9" s="188"/>
      <c r="UB9" s="188"/>
      <c r="UC9" s="188"/>
      <c r="UD9" s="188"/>
      <c r="UE9" s="188"/>
      <c r="UF9" s="188"/>
      <c r="UG9" s="188"/>
      <c r="UH9" s="188"/>
      <c r="UI9" s="188"/>
      <c r="UJ9" s="188"/>
      <c r="UK9" s="188"/>
      <c r="UL9" s="188"/>
      <c r="UM9" s="188"/>
      <c r="UN9" s="188"/>
      <c r="UO9" s="188"/>
      <c r="UP9" s="188"/>
      <c r="UQ9" s="188"/>
      <c r="UR9" s="188"/>
      <c r="US9" s="188"/>
      <c r="UT9" s="188"/>
      <c r="UU9" s="188"/>
      <c r="UV9" s="188"/>
      <c r="UW9" s="188"/>
      <c r="UX9" s="188"/>
      <c r="UY9" s="188"/>
      <c r="UZ9" s="188"/>
      <c r="VA9" s="188"/>
      <c r="VB9" s="188"/>
      <c r="VC9" s="188"/>
      <c r="VD9" s="188"/>
      <c r="VE9" s="188"/>
      <c r="VF9" s="188"/>
      <c r="VG9" s="188"/>
      <c r="VH9" s="188"/>
      <c r="VI9" s="188"/>
      <c r="VJ9" s="188"/>
      <c r="VK9" s="188"/>
      <c r="VL9" s="188"/>
      <c r="VM9" s="188"/>
      <c r="VN9" s="188"/>
      <c r="VO9" s="188"/>
      <c r="VP9" s="188"/>
      <c r="VQ9" s="188"/>
      <c r="VR9" s="188"/>
      <c r="VS9" s="188"/>
      <c r="VT9" s="188"/>
      <c r="VU9" s="188"/>
      <c r="VV9" s="188"/>
      <c r="VW9" s="188"/>
      <c r="VX9" s="188"/>
      <c r="VY9" s="188"/>
      <c r="VZ9" s="188"/>
      <c r="WA9" s="188"/>
      <c r="WB9" s="188"/>
      <c r="WC9" s="188"/>
      <c r="WD9" s="188"/>
      <c r="WE9" s="188"/>
      <c r="WF9" s="188"/>
      <c r="WG9" s="188"/>
      <c r="WH9" s="188"/>
      <c r="WI9" s="188"/>
      <c r="WJ9" s="188"/>
      <c r="WK9" s="188"/>
      <c r="WL9" s="188"/>
      <c r="WM9" s="188"/>
      <c r="WN9" s="188"/>
      <c r="WO9" s="188"/>
      <c r="WP9" s="188"/>
      <c r="WQ9" s="188"/>
      <c r="WR9" s="188"/>
      <c r="WS9" s="188"/>
      <c r="WT9" s="188"/>
      <c r="WU9" s="188"/>
      <c r="WV9" s="188"/>
      <c r="WW9" s="188"/>
      <c r="WX9" s="188"/>
      <c r="WY9" s="188"/>
      <c r="WZ9" s="188"/>
      <c r="XA9" s="188"/>
      <c r="XB9" s="188"/>
      <c r="XC9" s="188"/>
      <c r="XD9" s="188"/>
      <c r="XE9" s="188"/>
      <c r="XF9" s="188"/>
      <c r="XG9" s="188"/>
      <c r="XH9" s="188"/>
      <c r="XI9" s="188"/>
      <c r="XJ9" s="188"/>
      <c r="XK9" s="188"/>
      <c r="XL9" s="188"/>
      <c r="XM9" s="188"/>
      <c r="XN9" s="188"/>
      <c r="XO9" s="188"/>
      <c r="XP9" s="188"/>
      <c r="XQ9" s="188"/>
      <c r="XR9" s="188"/>
      <c r="XS9" s="188"/>
      <c r="XT9" s="188"/>
      <c r="XU9" s="188"/>
      <c r="XV9" s="188"/>
      <c r="XW9" s="188"/>
      <c r="XX9" s="188"/>
      <c r="XY9" s="188"/>
      <c r="XZ9" s="188"/>
      <c r="YA9" s="188"/>
      <c r="YB9" s="188"/>
      <c r="YC9" s="188"/>
      <c r="YD9" s="188"/>
      <c r="YE9" s="188"/>
      <c r="YF9" s="188"/>
      <c r="YG9" s="188"/>
      <c r="YH9" s="188"/>
      <c r="YI9" s="188"/>
      <c r="YJ9" s="188"/>
      <c r="YK9" s="188"/>
      <c r="YL9" s="188"/>
      <c r="YM9" s="188"/>
      <c r="YN9" s="188"/>
      <c r="YO9" s="188"/>
      <c r="YP9" s="188"/>
      <c r="YQ9" s="188"/>
      <c r="YR9" s="188"/>
      <c r="YS9" s="188"/>
      <c r="YT9" s="188"/>
      <c r="YU9" s="188"/>
      <c r="YV9" s="188"/>
      <c r="YW9" s="188"/>
      <c r="YX9" s="188"/>
      <c r="YY9" s="188"/>
      <c r="YZ9" s="188"/>
      <c r="ZA9" s="188"/>
      <c r="ZB9" s="188"/>
      <c r="ZC9" s="188"/>
      <c r="ZD9" s="188"/>
      <c r="ZE9" s="188"/>
      <c r="ZF9" s="188"/>
      <c r="ZG9" s="188"/>
      <c r="ZH9" s="188"/>
      <c r="ZI9" s="188"/>
      <c r="ZJ9" s="188"/>
      <c r="ZK9" s="188"/>
      <c r="ZL9" s="188"/>
      <c r="ZM9" s="188"/>
      <c r="ZN9" s="188"/>
      <c r="ZO9" s="188"/>
      <c r="ZP9" s="188"/>
      <c r="ZQ9" s="188"/>
      <c r="ZR9" s="188"/>
      <c r="ZS9" s="188"/>
      <c r="ZT9" s="188"/>
      <c r="ZU9" s="188"/>
      <c r="ZV9" s="188"/>
      <c r="ZW9" s="188"/>
      <c r="ZX9" s="188"/>
      <c r="ZY9" s="188"/>
      <c r="ZZ9" s="188"/>
      <c r="AAA9" s="188"/>
      <c r="AAB9" s="188"/>
      <c r="AAC9" s="188"/>
      <c r="AAD9" s="188"/>
      <c r="AAE9" s="188"/>
      <c r="AAF9" s="188"/>
      <c r="AAG9" s="188"/>
      <c r="AAH9" s="188"/>
      <c r="AAI9" s="188"/>
      <c r="AAJ9" s="188"/>
      <c r="AAK9" s="188"/>
      <c r="AAL9" s="188"/>
      <c r="AAM9" s="188"/>
      <c r="AAN9" s="188"/>
      <c r="AAO9" s="188"/>
      <c r="AAP9" s="188"/>
      <c r="AAQ9" s="188"/>
      <c r="AAR9" s="188"/>
      <c r="AAS9" s="188"/>
      <c r="AAT9" s="188"/>
      <c r="AAU9" s="188"/>
      <c r="AAV9" s="188"/>
      <c r="AAW9" s="188"/>
      <c r="AAX9" s="188"/>
      <c r="AAY9" s="188"/>
      <c r="AAZ9" s="188"/>
      <c r="ABA9" s="188"/>
      <c r="ABB9" s="188"/>
      <c r="ABC9" s="188"/>
      <c r="ABD9" s="188"/>
      <c r="ABE9" s="188"/>
      <c r="ABF9" s="188"/>
      <c r="ABG9" s="188"/>
      <c r="ABH9" s="188"/>
      <c r="ABI9" s="188"/>
      <c r="ABJ9" s="188"/>
      <c r="ABK9" s="188"/>
      <c r="ABL9" s="188"/>
      <c r="ABM9" s="188"/>
      <c r="ABN9" s="188"/>
      <c r="ABO9" s="188"/>
      <c r="ABP9" s="188"/>
      <c r="ABQ9" s="188"/>
      <c r="ABR9" s="188"/>
      <c r="ABS9" s="188"/>
      <c r="ABT9" s="188"/>
      <c r="ABU9" s="188"/>
      <c r="ABV9" s="188"/>
      <c r="ABW9" s="188"/>
      <c r="ABX9" s="188"/>
      <c r="ABY9" s="188"/>
      <c r="ABZ9" s="188"/>
      <c r="ACA9" s="188"/>
      <c r="ACB9" s="188"/>
      <c r="ACC9" s="188"/>
      <c r="ACD9" s="188"/>
      <c r="ACE9" s="188"/>
      <c r="ACF9" s="188"/>
      <c r="ACG9" s="188"/>
      <c r="ACH9" s="188"/>
      <c r="ACI9" s="188"/>
      <c r="ACJ9" s="188"/>
      <c r="ACK9" s="188"/>
      <c r="ACL9" s="188"/>
      <c r="ACM9" s="188"/>
      <c r="ACN9" s="188"/>
      <c r="ACO9" s="188"/>
      <c r="ACP9" s="188"/>
      <c r="ACQ9" s="188"/>
      <c r="ACR9" s="188"/>
      <c r="ACS9" s="188"/>
      <c r="ACT9" s="188"/>
      <c r="ACU9" s="188"/>
      <c r="ACV9" s="188"/>
      <c r="ACW9" s="188"/>
      <c r="ACX9" s="188"/>
      <c r="ACY9" s="188"/>
      <c r="ACZ9" s="188"/>
      <c r="ADA9" s="188"/>
      <c r="ADB9" s="188"/>
      <c r="ADC9" s="188"/>
      <c r="ADD9" s="188"/>
      <c r="ADE9" s="188"/>
      <c r="ADF9" s="188"/>
      <c r="ADG9" s="188"/>
      <c r="ADH9" s="188"/>
      <c r="ADI9" s="188"/>
      <c r="ADJ9" s="188"/>
      <c r="ADK9" s="188"/>
      <c r="ADL9" s="188"/>
      <c r="ADM9" s="188"/>
      <c r="ADN9" s="188"/>
      <c r="ADO9" s="188"/>
      <c r="ADP9" s="188"/>
      <c r="ADQ9" s="188"/>
      <c r="ADR9" s="188"/>
      <c r="ADS9" s="188"/>
      <c r="ADT9" s="188"/>
      <c r="ADU9" s="188"/>
      <c r="ADV9" s="188"/>
      <c r="ADW9" s="188"/>
      <c r="ADX9" s="188"/>
      <c r="ADY9" s="188"/>
      <c r="ADZ9" s="188"/>
      <c r="AEA9" s="188"/>
      <c r="AEB9" s="188"/>
      <c r="AEC9" s="188"/>
      <c r="AED9" s="188"/>
      <c r="AEE9" s="188"/>
      <c r="AEF9" s="188"/>
      <c r="AEG9" s="188"/>
      <c r="AEH9" s="188"/>
      <c r="AEI9" s="188"/>
      <c r="AEJ9" s="188"/>
      <c r="AEK9" s="188"/>
      <c r="AEL9" s="188"/>
      <c r="AEM9" s="188"/>
      <c r="AEN9" s="188"/>
      <c r="AEO9" s="188"/>
      <c r="AEP9" s="188"/>
      <c r="AEQ9" s="188"/>
      <c r="AER9" s="188"/>
      <c r="AES9" s="188"/>
      <c r="AET9" s="188"/>
      <c r="AEU9" s="188"/>
      <c r="AEV9" s="188"/>
      <c r="AEW9" s="188"/>
      <c r="AEX9" s="188"/>
      <c r="AEY9" s="188"/>
      <c r="AEZ9" s="188"/>
      <c r="AFA9" s="188"/>
      <c r="AFB9" s="188"/>
      <c r="AFC9" s="188"/>
      <c r="AFD9" s="188"/>
      <c r="AFE9" s="188"/>
      <c r="AFF9" s="188"/>
      <c r="AFG9" s="188"/>
      <c r="AFH9" s="188"/>
      <c r="AFI9" s="188"/>
      <c r="AFJ9" s="188"/>
      <c r="AFK9" s="188"/>
      <c r="AFL9" s="188"/>
      <c r="AFM9" s="188"/>
      <c r="AFN9" s="188"/>
      <c r="AFO9" s="188"/>
      <c r="AFP9" s="188"/>
      <c r="AFQ9" s="188"/>
      <c r="AFR9" s="188"/>
      <c r="AFS9" s="188"/>
      <c r="AFT9" s="188"/>
      <c r="AFU9" s="188"/>
      <c r="AFV9" s="188"/>
      <c r="AFW9" s="188"/>
      <c r="AFX9" s="188"/>
      <c r="AFY9" s="188"/>
      <c r="AFZ9" s="188"/>
      <c r="AGA9" s="188"/>
      <c r="AGB9" s="188"/>
      <c r="AGC9" s="188"/>
      <c r="AGD9" s="188"/>
      <c r="AGE9" s="188"/>
      <c r="AGF9" s="188"/>
      <c r="AGG9" s="188"/>
      <c r="AGH9" s="188"/>
      <c r="AGI9" s="188"/>
      <c r="AGJ9" s="188"/>
      <c r="AGK9" s="188"/>
      <c r="AGL9" s="188"/>
      <c r="AGM9" s="188"/>
      <c r="AGN9" s="188"/>
      <c r="AGO9" s="188"/>
      <c r="AGP9" s="188"/>
      <c r="AGQ9" s="188"/>
      <c r="AGR9" s="188"/>
      <c r="AGS9" s="188"/>
      <c r="AGT9" s="188"/>
      <c r="AGU9" s="188"/>
      <c r="AGV9" s="188"/>
      <c r="AGW9" s="188"/>
      <c r="AGX9" s="188"/>
      <c r="AGY9" s="188"/>
      <c r="AGZ9" s="188"/>
      <c r="AHA9" s="188"/>
      <c r="AHB9" s="188"/>
      <c r="AHC9" s="188"/>
      <c r="AHD9" s="188"/>
      <c r="AHE9" s="188"/>
      <c r="AHF9" s="188"/>
      <c r="AHG9" s="188"/>
      <c r="AHH9" s="188"/>
      <c r="AHI9" s="188"/>
      <c r="AHJ9" s="188"/>
      <c r="AHK9" s="188"/>
      <c r="AHL9" s="188"/>
      <c r="AHM9" s="188"/>
      <c r="AHN9" s="188"/>
      <c r="AHO9" s="188"/>
      <c r="AHP9" s="188"/>
      <c r="AHQ9" s="188"/>
      <c r="AHR9" s="188"/>
      <c r="AHS9" s="188"/>
      <c r="AHT9" s="188"/>
      <c r="AHU9" s="188"/>
      <c r="AHV9" s="188"/>
      <c r="AHW9" s="188"/>
      <c r="AHX9" s="188"/>
      <c r="AHY9" s="188"/>
      <c r="AHZ9" s="188"/>
      <c r="AIA9" s="188"/>
      <c r="AIB9" s="188"/>
      <c r="AIC9" s="188"/>
      <c r="AID9" s="188"/>
      <c r="AIE9" s="188"/>
      <c r="AIF9" s="188"/>
      <c r="AIG9" s="188"/>
      <c r="AIH9" s="188"/>
      <c r="AII9" s="188"/>
      <c r="AIJ9" s="188"/>
      <c r="AIK9" s="188"/>
      <c r="AIL9" s="188"/>
      <c r="AIM9" s="188"/>
      <c r="AIN9" s="188"/>
      <c r="AIO9" s="188"/>
      <c r="AIP9" s="188"/>
      <c r="AIQ9" s="188"/>
      <c r="AIR9" s="188"/>
      <c r="AIS9" s="188"/>
      <c r="AIT9" s="188"/>
      <c r="AIU9" s="188"/>
      <c r="AIV9" s="188"/>
      <c r="AIW9" s="188"/>
      <c r="AIX9" s="188"/>
      <c r="AIY9" s="188"/>
      <c r="AIZ9" s="188"/>
      <c r="AJA9" s="188"/>
      <c r="AJB9" s="188"/>
      <c r="AJC9" s="188"/>
      <c r="AJD9" s="188"/>
      <c r="AJE9" s="188"/>
      <c r="AJF9" s="188"/>
      <c r="AJG9" s="188"/>
      <c r="AJH9" s="188"/>
      <c r="AJI9" s="188"/>
      <c r="AJJ9" s="188"/>
      <c r="AJK9" s="188"/>
      <c r="AJL9" s="188"/>
      <c r="AJM9" s="188"/>
      <c r="AJN9" s="188"/>
      <c r="AJO9" s="188"/>
      <c r="AJP9" s="188"/>
      <c r="AJQ9" s="188"/>
      <c r="AJR9" s="188"/>
      <c r="AJS9" s="188"/>
      <c r="AJT9" s="188"/>
      <c r="AJU9" s="188"/>
      <c r="AJV9" s="188"/>
      <c r="AJW9" s="188"/>
      <c r="AJX9" s="188"/>
      <c r="AJY9" s="188"/>
      <c r="AJZ9" s="188"/>
      <c r="AKA9" s="188"/>
      <c r="AKB9" s="188"/>
      <c r="AKC9" s="188"/>
      <c r="AKD9" s="188"/>
      <c r="AKE9" s="188"/>
      <c r="AKF9" s="188"/>
      <c r="AKG9" s="188"/>
      <c r="AKH9" s="188"/>
      <c r="AKI9" s="188"/>
      <c r="AKJ9" s="188"/>
      <c r="AKK9" s="188"/>
      <c r="AKL9" s="188"/>
      <c r="AKM9" s="188"/>
      <c r="AKN9" s="188"/>
      <c r="AKO9" s="188"/>
      <c r="AKP9" s="188"/>
      <c r="AKQ9" s="188"/>
      <c r="AKR9" s="188"/>
      <c r="AKS9" s="188"/>
      <c r="AKT9" s="188"/>
      <c r="AKU9" s="188"/>
      <c r="AKV9" s="188"/>
      <c r="AKW9" s="188"/>
      <c r="AKX9" s="188"/>
      <c r="AKY9" s="188"/>
      <c r="AKZ9" s="188"/>
      <c r="ALA9" s="188"/>
      <c r="ALB9" s="188"/>
      <c r="ALC9" s="188"/>
      <c r="ALD9" s="188"/>
      <c r="ALE9" s="188"/>
      <c r="ALF9" s="188"/>
      <c r="ALG9" s="188"/>
      <c r="ALH9" s="188"/>
      <c r="ALI9" s="188"/>
      <c r="ALJ9" s="188"/>
      <c r="ALK9" s="188"/>
      <c r="ALL9" s="188"/>
      <c r="ALM9" s="188"/>
      <c r="ALN9" s="188"/>
      <c r="ALO9" s="188"/>
      <c r="ALP9" s="188"/>
      <c r="ALQ9" s="188"/>
      <c r="ALR9" s="188"/>
      <c r="ALS9" s="188"/>
      <c r="ALT9" s="188"/>
      <c r="ALU9" s="188"/>
      <c r="ALV9" s="188"/>
      <c r="ALW9" s="188"/>
      <c r="ALX9" s="188"/>
      <c r="ALY9" s="188"/>
      <c r="ALZ9" s="188"/>
      <c r="AMA9" s="188"/>
      <c r="AMB9" s="188"/>
      <c r="AMC9" s="188"/>
      <c r="AMD9" s="188"/>
      <c r="AME9" s="188"/>
      <c r="AMF9" s="188"/>
      <c r="AMG9" s="188"/>
      <c r="AMH9" s="188"/>
      <c r="AMI9" s="188"/>
      <c r="AMJ9" s="188"/>
      <c r="AMK9" s="188"/>
      <c r="AML9" s="188"/>
      <c r="AMM9" s="188"/>
      <c r="AMN9" s="188"/>
      <c r="AMO9" s="188"/>
      <c r="AMP9" s="188"/>
      <c r="AMQ9" s="188"/>
      <c r="AMR9" s="188"/>
      <c r="AMS9" s="188"/>
      <c r="AMT9" s="188"/>
      <c r="AMU9" s="188"/>
      <c r="AMV9" s="188"/>
      <c r="AMW9" s="188"/>
      <c r="AMX9" s="188"/>
      <c r="AMY9" s="188"/>
      <c r="AMZ9" s="188"/>
      <c r="ANA9" s="188"/>
      <c r="ANB9" s="188"/>
      <c r="ANC9" s="188"/>
      <c r="AND9" s="188"/>
      <c r="ANE9" s="188"/>
      <c r="ANF9" s="188"/>
      <c r="ANG9" s="188"/>
      <c r="ANH9" s="188"/>
      <c r="ANI9" s="188"/>
      <c r="ANJ9" s="188"/>
      <c r="ANK9" s="188"/>
      <c r="ANL9" s="188"/>
      <c r="ANM9" s="188"/>
      <c r="ANN9" s="188"/>
      <c r="ANO9" s="188"/>
      <c r="ANP9" s="188"/>
      <c r="ANQ9" s="188"/>
      <c r="ANR9" s="188"/>
      <c r="ANS9" s="188"/>
      <c r="ANT9" s="188"/>
      <c r="ANU9" s="188"/>
      <c r="ANV9" s="188"/>
      <c r="ANW9" s="188"/>
      <c r="ANX9" s="188"/>
      <c r="ANY9" s="188"/>
      <c r="ANZ9" s="188"/>
      <c r="AOA9" s="188"/>
      <c r="AOB9" s="188"/>
      <c r="AOC9" s="188"/>
      <c r="AOD9" s="188"/>
      <c r="AOE9" s="188"/>
      <c r="AOF9" s="188"/>
      <c r="AOG9" s="188"/>
      <c r="AOH9" s="188"/>
      <c r="AOI9" s="188"/>
      <c r="AOJ9" s="188"/>
      <c r="AOK9" s="188"/>
      <c r="AOL9" s="188"/>
      <c r="AOM9" s="188"/>
      <c r="AON9" s="188"/>
      <c r="AOO9" s="188"/>
      <c r="AOP9" s="188"/>
      <c r="AOQ9" s="188"/>
      <c r="AOR9" s="188"/>
      <c r="AOS9" s="188"/>
      <c r="AOT9" s="188"/>
      <c r="AOU9" s="188"/>
      <c r="AOV9" s="188"/>
      <c r="AOW9" s="188"/>
      <c r="AOX9" s="188"/>
      <c r="AOY9" s="188"/>
      <c r="AOZ9" s="188"/>
      <c r="APA9" s="188"/>
      <c r="APB9" s="188"/>
      <c r="APC9" s="188"/>
      <c r="APD9" s="188"/>
      <c r="APE9" s="188"/>
      <c r="APF9" s="188"/>
      <c r="APG9" s="188"/>
      <c r="APH9" s="188"/>
      <c r="API9" s="188"/>
      <c r="APJ9" s="188"/>
      <c r="APK9" s="188"/>
      <c r="APL9" s="188"/>
      <c r="APM9" s="188"/>
      <c r="APN9" s="188"/>
      <c r="APO9" s="188"/>
      <c r="APP9" s="188"/>
      <c r="APQ9" s="188"/>
      <c r="APR9" s="188"/>
      <c r="APS9" s="188"/>
      <c r="APT9" s="188"/>
      <c r="APU9" s="188"/>
      <c r="APV9" s="188"/>
      <c r="APW9" s="188"/>
      <c r="APX9" s="188"/>
      <c r="APY9" s="188"/>
      <c r="APZ9" s="188"/>
      <c r="AQA9" s="188"/>
      <c r="AQB9" s="188"/>
      <c r="AQC9" s="188"/>
      <c r="AQD9" s="188"/>
      <c r="AQE9" s="188"/>
      <c r="AQF9" s="188"/>
      <c r="AQG9" s="188"/>
      <c r="AQH9" s="188"/>
      <c r="AQI9" s="188"/>
      <c r="AQJ9" s="188"/>
      <c r="AQK9" s="188"/>
      <c r="AQL9" s="188"/>
      <c r="AQM9" s="188"/>
      <c r="AQN9" s="188"/>
      <c r="AQO9" s="188"/>
      <c r="AQP9" s="188"/>
      <c r="AQQ9" s="188"/>
      <c r="AQR9" s="188"/>
      <c r="AQS9" s="188"/>
      <c r="AQT9" s="188"/>
      <c r="AQU9" s="188"/>
      <c r="AQV9" s="188"/>
      <c r="AQW9" s="188"/>
      <c r="AQX9" s="188"/>
      <c r="AQY9" s="188"/>
      <c r="AQZ9" s="188"/>
      <c r="ARA9" s="188"/>
      <c r="ARB9" s="188"/>
      <c r="ARC9" s="188"/>
      <c r="ARD9" s="188"/>
      <c r="ARE9" s="188"/>
      <c r="ARF9" s="188"/>
      <c r="ARG9" s="188"/>
      <c r="ARH9" s="188"/>
      <c r="ARI9" s="188"/>
      <c r="ARJ9" s="188"/>
      <c r="ARK9" s="188"/>
      <c r="ARL9" s="188"/>
      <c r="ARM9" s="188"/>
      <c r="ARN9" s="188"/>
      <c r="ARO9" s="188"/>
      <c r="ARP9" s="188"/>
      <c r="ARQ9" s="188"/>
      <c r="ARR9" s="188"/>
      <c r="ARS9" s="188"/>
      <c r="ART9" s="188"/>
      <c r="ARU9" s="188"/>
      <c r="ARV9" s="188"/>
      <c r="ARW9" s="188"/>
      <c r="ARX9" s="188"/>
      <c r="ARY9" s="188"/>
      <c r="ARZ9" s="188"/>
      <c r="ASA9" s="188"/>
      <c r="ASB9" s="188"/>
      <c r="ASC9" s="188"/>
      <c r="ASD9" s="188"/>
      <c r="ASE9" s="188"/>
      <c r="ASF9" s="188"/>
      <c r="ASG9" s="188"/>
      <c r="ASH9" s="188"/>
      <c r="ASI9" s="188"/>
      <c r="ASJ9" s="188"/>
      <c r="ASK9" s="188"/>
      <c r="ASL9" s="188"/>
      <c r="ASM9" s="188"/>
      <c r="ASN9" s="188"/>
      <c r="ASO9" s="188"/>
      <c r="ASP9" s="188"/>
      <c r="ASQ9" s="188"/>
      <c r="ASR9" s="188"/>
      <c r="ASS9" s="188"/>
      <c r="AST9" s="188"/>
      <c r="ASU9" s="188"/>
      <c r="ASV9" s="188"/>
      <c r="ASW9" s="188"/>
      <c r="ASX9" s="188"/>
      <c r="ASY9" s="188"/>
      <c r="ASZ9" s="188"/>
      <c r="ATA9" s="188"/>
      <c r="ATB9" s="188"/>
      <c r="ATC9" s="188"/>
      <c r="ATD9" s="188"/>
      <c r="ATE9" s="188"/>
      <c r="ATF9" s="188"/>
      <c r="ATG9" s="188"/>
      <c r="ATH9" s="188"/>
      <c r="ATI9" s="188"/>
      <c r="ATJ9" s="188"/>
      <c r="ATK9" s="188"/>
      <c r="ATL9" s="188"/>
      <c r="ATM9" s="188"/>
      <c r="ATN9" s="188"/>
      <c r="ATO9" s="188"/>
      <c r="ATP9" s="188"/>
      <c r="ATQ9" s="188"/>
      <c r="ATR9" s="188"/>
      <c r="ATS9" s="188"/>
      <c r="ATT9" s="188"/>
      <c r="ATU9" s="188"/>
      <c r="ATV9" s="188"/>
      <c r="ATW9" s="188"/>
      <c r="ATX9" s="188"/>
      <c r="ATY9" s="188"/>
      <c r="ATZ9" s="188"/>
      <c r="AUA9" s="188"/>
      <c r="AUB9" s="188"/>
      <c r="AUC9" s="188"/>
      <c r="AUD9" s="188"/>
      <c r="AUE9" s="188"/>
      <c r="AUF9" s="188"/>
      <c r="AUG9" s="188"/>
      <c r="AUH9" s="188"/>
      <c r="AUI9" s="188"/>
      <c r="AUJ9" s="188"/>
      <c r="AUK9" s="188"/>
      <c r="AUL9" s="188"/>
      <c r="AUM9" s="188"/>
      <c r="AUN9" s="188"/>
      <c r="AUO9" s="188"/>
      <c r="AUP9" s="188"/>
      <c r="AUQ9" s="188"/>
      <c r="AUR9" s="188"/>
      <c r="AUS9" s="188"/>
      <c r="AUT9" s="188"/>
      <c r="AUU9" s="188"/>
      <c r="AUV9" s="188"/>
      <c r="AUW9" s="188"/>
      <c r="AUX9" s="188"/>
      <c r="AUY9" s="188"/>
      <c r="AUZ9" s="188"/>
      <c r="AVA9" s="188"/>
      <c r="AVB9" s="188"/>
      <c r="AVC9" s="188"/>
      <c r="AVD9" s="188"/>
      <c r="AVE9" s="188"/>
      <c r="AVF9" s="188"/>
      <c r="AVG9" s="188"/>
      <c r="AVH9" s="188"/>
      <c r="AVI9" s="188"/>
      <c r="AVJ9" s="188"/>
      <c r="AVK9" s="188"/>
      <c r="AVL9" s="188"/>
      <c r="AVM9" s="188"/>
      <c r="AVN9" s="188"/>
      <c r="AVO9" s="188"/>
      <c r="AVP9" s="188"/>
      <c r="AVQ9" s="188"/>
      <c r="AVR9" s="188"/>
      <c r="AVS9" s="188"/>
      <c r="AVT9" s="188"/>
      <c r="AVU9" s="188"/>
      <c r="AVV9" s="188"/>
      <c r="AVW9" s="188"/>
      <c r="AVX9" s="188"/>
      <c r="AVY9" s="188"/>
      <c r="AVZ9" s="188"/>
      <c r="AWA9" s="188"/>
      <c r="AWB9" s="188"/>
      <c r="AWC9" s="188"/>
      <c r="AWD9" s="188"/>
      <c r="AWE9" s="188"/>
      <c r="AWF9" s="188"/>
      <c r="AWG9" s="188"/>
      <c r="AWH9" s="188"/>
      <c r="AWI9" s="188"/>
      <c r="AWJ9" s="188"/>
      <c r="AWK9" s="188"/>
      <c r="AWL9" s="188"/>
      <c r="AWM9" s="188"/>
      <c r="AWN9" s="188"/>
      <c r="AWO9" s="188"/>
      <c r="AWP9" s="188"/>
      <c r="AWQ9" s="188"/>
      <c r="AWR9" s="188"/>
      <c r="AWS9" s="188"/>
      <c r="AWT9" s="188"/>
      <c r="AWU9" s="188"/>
      <c r="AWV9" s="188"/>
      <c r="AWW9" s="188"/>
      <c r="AWX9" s="188"/>
      <c r="AWY9" s="188"/>
      <c r="AWZ9" s="188"/>
      <c r="AXA9" s="188"/>
      <c r="AXB9" s="188"/>
      <c r="AXC9" s="188"/>
      <c r="AXD9" s="188"/>
      <c r="AXE9" s="188"/>
      <c r="AXF9" s="188"/>
      <c r="AXG9" s="188"/>
      <c r="AXH9" s="188"/>
      <c r="AXI9" s="188"/>
      <c r="AXJ9" s="188"/>
      <c r="AXK9" s="188"/>
      <c r="AXL9" s="188"/>
      <c r="AXM9" s="188"/>
      <c r="AXN9" s="188"/>
      <c r="AXO9" s="188"/>
      <c r="AXP9" s="188"/>
      <c r="AXQ9" s="188"/>
      <c r="AXR9" s="188"/>
      <c r="AXS9" s="188"/>
      <c r="AXT9" s="188"/>
      <c r="AXU9" s="188"/>
      <c r="AXV9" s="188"/>
      <c r="AXW9" s="188"/>
      <c r="AXX9" s="188"/>
      <c r="AXY9" s="188"/>
      <c r="AXZ9" s="188"/>
      <c r="AYA9" s="188"/>
      <c r="AYB9" s="188"/>
      <c r="AYC9" s="188"/>
      <c r="AYD9" s="188"/>
      <c r="AYE9" s="188"/>
      <c r="AYF9" s="188"/>
      <c r="AYG9" s="188"/>
      <c r="AYH9" s="188"/>
      <c r="AYI9" s="188"/>
      <c r="AYJ9" s="188"/>
      <c r="AYK9" s="188"/>
      <c r="AYL9" s="188"/>
      <c r="AYM9" s="188"/>
      <c r="AYN9" s="188"/>
      <c r="AYO9" s="188"/>
      <c r="AYP9" s="188"/>
      <c r="AYQ9" s="188"/>
      <c r="AYR9" s="188"/>
      <c r="AYS9" s="188"/>
      <c r="AYT9" s="188"/>
      <c r="AYU9" s="188"/>
      <c r="AYV9" s="188"/>
      <c r="AYW9" s="188"/>
      <c r="AYX9" s="188"/>
      <c r="AYY9" s="188"/>
      <c r="AYZ9" s="188"/>
      <c r="AZA9" s="188"/>
      <c r="AZB9" s="188"/>
      <c r="AZC9" s="188"/>
      <c r="AZD9" s="188"/>
      <c r="AZE9" s="188"/>
      <c r="AZF9" s="188"/>
      <c r="AZG9" s="188"/>
      <c r="AZH9" s="188"/>
      <c r="AZI9" s="188"/>
      <c r="AZJ9" s="188"/>
      <c r="AZK9" s="188"/>
      <c r="AZL9" s="188"/>
      <c r="AZM9" s="188"/>
      <c r="AZN9" s="188"/>
      <c r="AZO9" s="188"/>
      <c r="AZP9" s="188"/>
      <c r="AZQ9" s="188"/>
      <c r="AZR9" s="188"/>
      <c r="AZS9" s="188"/>
      <c r="AZT9" s="188"/>
      <c r="AZU9" s="188"/>
      <c r="AZV9" s="188"/>
      <c r="AZW9" s="188"/>
      <c r="AZX9" s="188"/>
      <c r="AZY9" s="188"/>
      <c r="AZZ9" s="188"/>
      <c r="BAA9" s="188"/>
      <c r="BAB9" s="188"/>
      <c r="BAC9" s="188"/>
      <c r="BAD9" s="188"/>
      <c r="BAE9" s="188"/>
      <c r="BAF9" s="188"/>
      <c r="BAG9" s="188"/>
      <c r="BAH9" s="188"/>
      <c r="BAI9" s="188"/>
      <c r="BAJ9" s="188"/>
      <c r="BAK9" s="188"/>
      <c r="BAL9" s="188"/>
      <c r="BAM9" s="188"/>
      <c r="BAN9" s="188"/>
      <c r="BAO9" s="188"/>
      <c r="BAP9" s="188"/>
      <c r="BAQ9" s="188"/>
      <c r="BAR9" s="188"/>
      <c r="BAS9" s="188"/>
      <c r="BAT9" s="188"/>
      <c r="BAU9" s="188"/>
      <c r="BAV9" s="188"/>
      <c r="BAW9" s="188"/>
      <c r="BAX9" s="188"/>
      <c r="BAY9" s="188"/>
      <c r="BAZ9" s="188"/>
      <c r="BBA9" s="188"/>
      <c r="BBB9" s="188"/>
      <c r="BBC9" s="188"/>
      <c r="BBD9" s="188"/>
      <c r="BBE9" s="188"/>
      <c r="BBF9" s="188"/>
      <c r="BBG9" s="188"/>
      <c r="BBH9" s="188"/>
      <c r="BBI9" s="188"/>
      <c r="BBJ9" s="188"/>
      <c r="BBK9" s="188"/>
      <c r="BBL9" s="188"/>
      <c r="BBM9" s="188"/>
      <c r="BBN9" s="188"/>
      <c r="BBO9" s="188"/>
      <c r="BBP9" s="188"/>
      <c r="BBQ9" s="188"/>
      <c r="BBR9" s="188"/>
      <c r="BBS9" s="188"/>
      <c r="BBT9" s="188"/>
      <c r="BBU9" s="188"/>
      <c r="BBV9" s="188"/>
      <c r="BBW9" s="188"/>
      <c r="BBX9" s="188"/>
      <c r="BBY9" s="188"/>
      <c r="BBZ9" s="188"/>
      <c r="BCA9" s="188"/>
      <c r="BCB9" s="188"/>
      <c r="BCC9" s="188"/>
      <c r="BCD9" s="188"/>
      <c r="BCE9" s="188"/>
      <c r="BCF9" s="188"/>
      <c r="BCG9" s="188"/>
      <c r="BCH9" s="188"/>
      <c r="BCI9" s="188"/>
      <c r="BCJ9" s="188"/>
      <c r="BCK9" s="188"/>
      <c r="BCL9" s="188"/>
      <c r="BCM9" s="188"/>
      <c r="BCN9" s="188"/>
      <c r="BCO9" s="188"/>
      <c r="BCP9" s="188"/>
      <c r="BCQ9" s="188"/>
      <c r="BCR9" s="188"/>
      <c r="BCS9" s="188"/>
      <c r="BCT9" s="188"/>
      <c r="BCU9" s="188"/>
      <c r="BCV9" s="188"/>
      <c r="BCW9" s="188"/>
      <c r="BCX9" s="188"/>
      <c r="BCY9" s="188"/>
      <c r="BCZ9" s="188"/>
      <c r="BDA9" s="188"/>
      <c r="BDB9" s="188"/>
      <c r="BDC9" s="188"/>
      <c r="BDD9" s="188"/>
      <c r="BDE9" s="188"/>
      <c r="BDF9" s="188"/>
      <c r="BDG9" s="188"/>
      <c r="BDH9" s="188"/>
      <c r="BDI9" s="188"/>
      <c r="BDJ9" s="188"/>
      <c r="BDK9" s="188"/>
      <c r="BDL9" s="188"/>
      <c r="BDM9" s="188"/>
      <c r="BDN9" s="188"/>
      <c r="BDO9" s="188"/>
      <c r="BDP9" s="188"/>
      <c r="BDQ9" s="188"/>
      <c r="BDR9" s="188"/>
      <c r="BDS9" s="188"/>
      <c r="BDT9" s="188"/>
      <c r="BDU9" s="188"/>
      <c r="BDV9" s="188"/>
      <c r="BDW9" s="188"/>
      <c r="BDX9" s="188"/>
      <c r="BDY9" s="188"/>
      <c r="BDZ9" s="188"/>
      <c r="BEA9" s="188"/>
      <c r="BEB9" s="188"/>
      <c r="BEC9" s="188"/>
      <c r="BED9" s="188"/>
      <c r="BEE9" s="188"/>
      <c r="BEF9" s="188"/>
      <c r="BEG9" s="188"/>
      <c r="BEH9" s="188"/>
      <c r="BEI9" s="188"/>
      <c r="BEJ9" s="188"/>
      <c r="BEK9" s="188"/>
      <c r="BEL9" s="188"/>
      <c r="BEM9" s="188"/>
      <c r="BEN9" s="188"/>
      <c r="BEO9" s="188"/>
      <c r="BEP9" s="188"/>
      <c r="BEQ9" s="188"/>
      <c r="BER9" s="188"/>
      <c r="BES9" s="188"/>
      <c r="BET9" s="188"/>
      <c r="BEU9" s="188"/>
      <c r="BEV9" s="188"/>
      <c r="BEW9" s="188"/>
      <c r="BEX9" s="188"/>
      <c r="BEY9" s="188"/>
      <c r="BEZ9" s="188"/>
      <c r="BFA9" s="188"/>
      <c r="BFB9" s="188"/>
      <c r="BFC9" s="188"/>
      <c r="BFD9" s="188"/>
      <c r="BFE9" s="188"/>
      <c r="BFF9" s="188"/>
      <c r="BFG9" s="188"/>
      <c r="BFH9" s="188"/>
      <c r="BFI9" s="188"/>
      <c r="BFJ9" s="188"/>
      <c r="BFK9" s="188"/>
      <c r="BFL9" s="188"/>
      <c r="BFM9" s="188"/>
      <c r="BFN9" s="188"/>
      <c r="BFO9" s="188"/>
      <c r="BFP9" s="188"/>
      <c r="BFQ9" s="188"/>
      <c r="BFR9" s="188"/>
      <c r="BFS9" s="188"/>
      <c r="BFT9" s="188"/>
      <c r="BFU9" s="188"/>
      <c r="BFV9" s="188"/>
      <c r="BFW9" s="188"/>
      <c r="BFX9" s="188"/>
      <c r="BFY9" s="188"/>
      <c r="BFZ9" s="188"/>
      <c r="BGA9" s="188"/>
      <c r="BGB9" s="188"/>
      <c r="BGC9" s="188"/>
      <c r="BGD9" s="188"/>
      <c r="BGE9" s="188"/>
      <c r="BGF9" s="188"/>
      <c r="BGG9" s="188"/>
      <c r="BGH9" s="188"/>
      <c r="BGI9" s="188"/>
      <c r="BGJ9" s="188"/>
      <c r="BGK9" s="188"/>
      <c r="BGL9" s="188"/>
      <c r="BGM9" s="188"/>
      <c r="BGN9" s="188"/>
      <c r="BGO9" s="188"/>
      <c r="BGP9" s="188"/>
      <c r="BGQ9" s="188"/>
      <c r="BGR9" s="188"/>
      <c r="BGS9" s="188"/>
      <c r="BGT9" s="188"/>
      <c r="BGU9" s="188"/>
      <c r="BGV9" s="188"/>
      <c r="BGW9" s="188"/>
      <c r="BGX9" s="188"/>
      <c r="BGY9" s="188"/>
      <c r="BGZ9" s="188"/>
      <c r="BHA9" s="188"/>
      <c r="BHB9" s="188"/>
      <c r="BHC9" s="188"/>
      <c r="BHD9" s="188"/>
      <c r="BHE9" s="188"/>
      <c r="BHF9" s="188"/>
      <c r="BHG9" s="188"/>
      <c r="BHH9" s="188"/>
      <c r="BHI9" s="188"/>
      <c r="BHJ9" s="188"/>
      <c r="BHK9" s="188"/>
      <c r="BHL9" s="188"/>
      <c r="BHM9" s="188"/>
      <c r="BHN9" s="188"/>
      <c r="BHO9" s="188"/>
      <c r="BHP9" s="188"/>
      <c r="BHQ9" s="188"/>
      <c r="BHR9" s="188"/>
      <c r="BHS9" s="188"/>
      <c r="BHT9" s="188"/>
      <c r="BHU9" s="188"/>
      <c r="BHV9" s="188"/>
      <c r="BHW9" s="188"/>
      <c r="BHX9" s="188"/>
      <c r="BHY9" s="188"/>
      <c r="BHZ9" s="188"/>
      <c r="BIA9" s="188"/>
      <c r="BIB9" s="188"/>
      <c r="BIC9" s="188"/>
      <c r="BID9" s="188"/>
      <c r="BIE9" s="188"/>
      <c r="BIF9" s="188"/>
      <c r="BIG9" s="188"/>
      <c r="BIH9" s="188"/>
      <c r="BII9" s="188"/>
      <c r="BIJ9" s="188"/>
      <c r="BIK9" s="188"/>
      <c r="BIL9" s="188"/>
      <c r="BIM9" s="188"/>
      <c r="BIN9" s="188"/>
      <c r="BIO9" s="188"/>
      <c r="BIP9" s="188"/>
      <c r="BIQ9" s="188"/>
      <c r="BIR9" s="188"/>
      <c r="BIS9" s="188"/>
      <c r="BIT9" s="188"/>
      <c r="BIU9" s="188"/>
      <c r="BIV9" s="188"/>
      <c r="BIW9" s="188"/>
      <c r="BIX9" s="188"/>
      <c r="BIY9" s="188"/>
      <c r="BIZ9" s="188"/>
      <c r="BJA9" s="188"/>
      <c r="BJB9" s="188"/>
      <c r="BJC9" s="188"/>
      <c r="BJD9" s="188"/>
      <c r="BJE9" s="188"/>
      <c r="BJF9" s="188"/>
      <c r="BJG9" s="188"/>
      <c r="BJH9" s="188"/>
      <c r="BJI9" s="188"/>
      <c r="BJJ9" s="188"/>
      <c r="BJK9" s="188"/>
      <c r="BJL9" s="188"/>
      <c r="BJM9" s="188"/>
      <c r="BJN9" s="188"/>
      <c r="BJO9" s="188"/>
      <c r="BJP9" s="188"/>
      <c r="BJQ9" s="188"/>
      <c r="BJR9" s="188"/>
      <c r="BJS9" s="188"/>
      <c r="BJT9" s="188"/>
      <c r="BJU9" s="188"/>
      <c r="BJV9" s="188"/>
      <c r="BJW9" s="188"/>
      <c r="BJX9" s="188"/>
      <c r="BJY9" s="188"/>
      <c r="BJZ9" s="188"/>
      <c r="BKA9" s="188"/>
      <c r="BKB9" s="188"/>
      <c r="BKC9" s="188"/>
      <c r="BKD9" s="188"/>
      <c r="BKE9" s="188"/>
      <c r="BKF9" s="188"/>
      <c r="BKG9" s="188"/>
      <c r="BKH9" s="188"/>
      <c r="BKI9" s="188"/>
      <c r="BKJ9" s="188"/>
      <c r="BKK9" s="188"/>
      <c r="BKL9" s="188"/>
      <c r="BKM9" s="188"/>
      <c r="BKN9" s="188"/>
      <c r="BKO9" s="188"/>
      <c r="BKP9" s="188"/>
      <c r="BKQ9" s="188"/>
      <c r="BKR9" s="188"/>
      <c r="BKS9" s="188"/>
      <c r="BKT9" s="188"/>
      <c r="BKU9" s="188"/>
      <c r="BKV9" s="188"/>
      <c r="BKW9" s="188"/>
      <c r="BKX9" s="188"/>
      <c r="BKY9" s="188"/>
      <c r="BKZ9" s="188"/>
      <c r="BLA9" s="188"/>
      <c r="BLB9" s="188"/>
      <c r="BLC9" s="188"/>
      <c r="BLD9" s="188"/>
      <c r="BLE9" s="188"/>
      <c r="BLF9" s="188"/>
      <c r="BLG9" s="188"/>
      <c r="BLH9" s="188"/>
      <c r="BLI9" s="188"/>
      <c r="BLJ9" s="188"/>
      <c r="BLK9" s="188"/>
      <c r="BLL9" s="188"/>
      <c r="BLM9" s="188"/>
      <c r="BLN9" s="188"/>
      <c r="BLO9" s="188"/>
      <c r="BLP9" s="188"/>
      <c r="BLQ9" s="188"/>
      <c r="BLR9" s="188"/>
      <c r="BLS9" s="188"/>
      <c r="BLT9" s="188"/>
      <c r="BLU9" s="188"/>
      <c r="BLV9" s="188"/>
      <c r="BLW9" s="188"/>
      <c r="BLX9" s="188"/>
      <c r="BLY9" s="188"/>
      <c r="BLZ9" s="188"/>
      <c r="BMA9" s="188"/>
      <c r="BMB9" s="188"/>
      <c r="BMC9" s="188"/>
      <c r="BMD9" s="188"/>
      <c r="BME9" s="188"/>
      <c r="BMF9" s="188"/>
      <c r="BMG9" s="188"/>
      <c r="BMH9" s="188"/>
      <c r="BMI9" s="188"/>
      <c r="BMJ9" s="188"/>
      <c r="BMK9" s="188"/>
      <c r="BML9" s="188"/>
      <c r="BMM9" s="188"/>
      <c r="BMN9" s="188"/>
      <c r="BMO9" s="188"/>
      <c r="BMP9" s="188"/>
      <c r="BMQ9" s="188"/>
      <c r="BMR9" s="188"/>
      <c r="BMS9" s="188"/>
      <c r="BMT9" s="188"/>
      <c r="BMU9" s="188"/>
      <c r="BMV9" s="188"/>
      <c r="BMW9" s="188"/>
      <c r="BMX9" s="188"/>
      <c r="BMY9" s="188"/>
      <c r="BMZ9" s="188"/>
      <c r="BNA9" s="188"/>
      <c r="BNB9" s="188"/>
      <c r="BNC9" s="188"/>
      <c r="BND9" s="188"/>
      <c r="BNE9" s="188"/>
      <c r="BNF9" s="188"/>
      <c r="BNG9" s="188"/>
      <c r="BNH9" s="188"/>
      <c r="BNI9" s="188"/>
      <c r="BNJ9" s="188"/>
      <c r="BNK9" s="188"/>
      <c r="BNL9" s="188"/>
      <c r="BNM9" s="188"/>
      <c r="BNN9" s="188"/>
      <c r="BNO9" s="188"/>
      <c r="BNP9" s="188"/>
      <c r="BNQ9" s="188"/>
      <c r="BNR9" s="188"/>
      <c r="BNS9" s="188"/>
      <c r="BNT9" s="188"/>
      <c r="BNU9" s="188"/>
      <c r="BNV9" s="188"/>
      <c r="BNW9" s="188"/>
      <c r="BNX9" s="188"/>
      <c r="BNY9" s="188"/>
      <c r="BNZ9" s="188"/>
      <c r="BOA9" s="188"/>
      <c r="BOB9" s="188"/>
      <c r="BOC9" s="188"/>
      <c r="BOD9" s="188"/>
      <c r="BOE9" s="188"/>
      <c r="BOF9" s="188"/>
      <c r="BOG9" s="188"/>
      <c r="BOH9" s="188"/>
      <c r="BOI9" s="188"/>
      <c r="BOJ9" s="188"/>
      <c r="BOK9" s="188"/>
      <c r="BOL9" s="188"/>
      <c r="BOM9" s="188"/>
      <c r="BON9" s="188"/>
      <c r="BOO9" s="188"/>
      <c r="BOP9" s="188"/>
      <c r="BOQ9" s="188"/>
      <c r="BOR9" s="188"/>
      <c r="BOS9" s="188"/>
      <c r="BOT9" s="188"/>
      <c r="BOU9" s="188"/>
      <c r="BOV9" s="188"/>
      <c r="BOW9" s="188"/>
      <c r="BOX9" s="188"/>
      <c r="BOY9" s="188"/>
      <c r="BOZ9" s="188"/>
      <c r="BPA9" s="188"/>
      <c r="BPB9" s="188"/>
      <c r="BPC9" s="188"/>
      <c r="BPD9" s="188"/>
      <c r="BPE9" s="188"/>
      <c r="BPF9" s="188"/>
      <c r="BPG9" s="188"/>
      <c r="BPH9" s="188"/>
      <c r="BPI9" s="188"/>
      <c r="BPJ9" s="188"/>
      <c r="BPK9" s="188"/>
      <c r="BPL9" s="188"/>
      <c r="BPM9" s="188"/>
      <c r="BPN9" s="188"/>
      <c r="BPO9" s="188"/>
      <c r="BPP9" s="188"/>
      <c r="BPQ9" s="188"/>
      <c r="BPR9" s="188"/>
      <c r="BPS9" s="188"/>
      <c r="BPT9" s="188"/>
      <c r="BPU9" s="188"/>
      <c r="BPV9" s="188"/>
      <c r="BPW9" s="188"/>
      <c r="BPX9" s="188"/>
      <c r="BPY9" s="188"/>
      <c r="BPZ9" s="188"/>
      <c r="BQA9" s="188"/>
      <c r="BQB9" s="188"/>
      <c r="BQC9" s="188"/>
      <c r="BQD9" s="188"/>
      <c r="BQE9" s="188"/>
      <c r="BQF9" s="188"/>
      <c r="BQG9" s="188"/>
      <c r="BQH9" s="188"/>
      <c r="BQI9" s="188"/>
      <c r="BQJ9" s="188"/>
      <c r="BQK9" s="188"/>
      <c r="BQL9" s="188"/>
      <c r="BQM9" s="188"/>
      <c r="BQN9" s="188"/>
      <c r="BQO9" s="188"/>
      <c r="BQP9" s="188"/>
      <c r="BQQ9" s="188"/>
      <c r="BQR9" s="188"/>
      <c r="BQS9" s="188"/>
      <c r="BQT9" s="188"/>
      <c r="BQU9" s="188"/>
      <c r="BQV9" s="188"/>
      <c r="BQW9" s="188"/>
      <c r="BQX9" s="188"/>
      <c r="BQY9" s="188"/>
      <c r="BQZ9" s="188"/>
      <c r="BRA9" s="188"/>
      <c r="BRB9" s="188"/>
      <c r="BRC9" s="188"/>
      <c r="BRD9" s="188"/>
      <c r="BRE9" s="188"/>
      <c r="BRF9" s="188"/>
      <c r="BRG9" s="188"/>
      <c r="BRH9" s="188"/>
      <c r="BRI9" s="188"/>
      <c r="BRJ9" s="188"/>
      <c r="BRK9" s="188"/>
      <c r="BRL9" s="188"/>
      <c r="BRM9" s="188"/>
      <c r="BRN9" s="188"/>
      <c r="BRO9" s="188"/>
      <c r="BRP9" s="188"/>
      <c r="BRQ9" s="188"/>
      <c r="BRR9" s="188"/>
      <c r="BRS9" s="188"/>
      <c r="BRT9" s="188"/>
      <c r="BRU9" s="188"/>
      <c r="BRV9" s="188"/>
      <c r="BRW9" s="188"/>
      <c r="BRX9" s="188"/>
      <c r="BRY9" s="188"/>
      <c r="BRZ9" s="188"/>
      <c r="BSA9" s="188"/>
      <c r="BSB9" s="188"/>
      <c r="BSC9" s="188"/>
      <c r="BSD9" s="188"/>
      <c r="BSE9" s="188"/>
      <c r="BSF9" s="188"/>
      <c r="BSG9" s="188"/>
      <c r="BSH9" s="188"/>
      <c r="BSI9" s="188"/>
      <c r="BSJ9" s="188"/>
      <c r="BSK9" s="188"/>
      <c r="BSL9" s="188"/>
      <c r="BSM9" s="188"/>
      <c r="BSN9" s="188"/>
      <c r="BSO9" s="188"/>
      <c r="BSP9" s="188"/>
      <c r="BSQ9" s="188"/>
      <c r="BSR9" s="188"/>
      <c r="BSS9" s="188"/>
      <c r="BST9" s="188"/>
      <c r="BSU9" s="188"/>
      <c r="BSV9" s="188"/>
      <c r="BSW9" s="188"/>
      <c r="BSX9" s="188"/>
      <c r="BSY9" s="188"/>
      <c r="BSZ9" s="188"/>
      <c r="BTA9" s="188"/>
      <c r="BTB9" s="188"/>
      <c r="BTC9" s="188"/>
      <c r="BTD9" s="188"/>
      <c r="BTE9" s="188"/>
      <c r="BTF9" s="188"/>
      <c r="BTG9" s="188"/>
      <c r="BTH9" s="188"/>
      <c r="BTI9" s="188"/>
      <c r="BTJ9" s="188"/>
      <c r="BTK9" s="188"/>
      <c r="BTL9" s="188"/>
      <c r="BTM9" s="188"/>
      <c r="BTN9" s="188"/>
      <c r="BTO9" s="188"/>
      <c r="BTP9" s="188"/>
      <c r="BTQ9" s="188"/>
      <c r="BTR9" s="188"/>
      <c r="BTS9" s="188"/>
      <c r="BTT9" s="188"/>
      <c r="BTU9" s="188"/>
      <c r="BTV9" s="188"/>
      <c r="BTW9" s="188"/>
      <c r="BTX9" s="188"/>
      <c r="BTY9" s="188"/>
      <c r="BTZ9" s="188"/>
      <c r="BUA9" s="188"/>
      <c r="BUB9" s="188"/>
      <c r="BUC9" s="188"/>
      <c r="BUD9" s="188"/>
      <c r="BUE9" s="188"/>
      <c r="BUF9" s="188"/>
      <c r="BUG9" s="188"/>
      <c r="BUH9" s="188"/>
      <c r="BUI9" s="188"/>
      <c r="BUJ9" s="188"/>
      <c r="BUK9" s="188"/>
      <c r="BUL9" s="188"/>
      <c r="BUM9" s="188"/>
      <c r="BUN9" s="188"/>
      <c r="BUO9" s="188"/>
      <c r="BUP9" s="188"/>
      <c r="BUQ9" s="188"/>
      <c r="BUR9" s="188"/>
      <c r="BUS9" s="188"/>
      <c r="BUT9" s="188"/>
      <c r="BUU9" s="188"/>
      <c r="BUV9" s="188"/>
      <c r="BUW9" s="188"/>
      <c r="BUX9" s="188"/>
      <c r="BUY9" s="188"/>
      <c r="BUZ9" s="188"/>
      <c r="BVA9" s="188"/>
      <c r="BVB9" s="188"/>
      <c r="BVC9" s="188"/>
      <c r="BVD9" s="188"/>
      <c r="BVE9" s="188"/>
      <c r="BVF9" s="188"/>
      <c r="BVG9" s="188"/>
      <c r="BVH9" s="188"/>
      <c r="BVI9" s="188"/>
      <c r="BVJ9" s="188"/>
      <c r="BVK9" s="188"/>
      <c r="BVL9" s="188"/>
      <c r="BVM9" s="188"/>
      <c r="BVN9" s="188"/>
      <c r="BVO9" s="188"/>
      <c r="BVP9" s="188"/>
      <c r="BVQ9" s="188"/>
      <c r="BVR9" s="188"/>
      <c r="BVS9" s="188"/>
      <c r="BVT9" s="188"/>
      <c r="BVU9" s="188"/>
      <c r="BVV9" s="188"/>
      <c r="BVW9" s="188"/>
      <c r="BVX9" s="188"/>
      <c r="BVY9" s="188"/>
      <c r="BVZ9" s="188"/>
      <c r="BWA9" s="188"/>
      <c r="BWB9" s="188"/>
      <c r="BWC9" s="188"/>
      <c r="BWD9" s="188"/>
      <c r="BWE9" s="188"/>
      <c r="BWF9" s="188"/>
      <c r="BWG9" s="188"/>
      <c r="BWH9" s="188"/>
      <c r="BWI9" s="188"/>
      <c r="BWJ9" s="188"/>
      <c r="BWK9" s="188"/>
      <c r="BWL9" s="188"/>
      <c r="BWM9" s="188"/>
      <c r="BWN9" s="188"/>
      <c r="BWO9" s="188"/>
      <c r="BWP9" s="188"/>
      <c r="BWQ9" s="188"/>
      <c r="BWR9" s="188"/>
      <c r="BWS9" s="188"/>
      <c r="BWT9" s="188"/>
      <c r="BWU9" s="188"/>
      <c r="BWV9" s="188"/>
      <c r="BWW9" s="188"/>
      <c r="BWX9" s="188"/>
      <c r="BWY9" s="188"/>
      <c r="BWZ9" s="188"/>
      <c r="BXA9" s="188"/>
      <c r="BXB9" s="188"/>
      <c r="BXC9" s="188"/>
      <c r="BXD9" s="188"/>
      <c r="BXE9" s="188"/>
      <c r="BXF9" s="188"/>
      <c r="BXG9" s="188"/>
      <c r="BXH9" s="188"/>
      <c r="BXI9" s="188"/>
      <c r="BXJ9" s="188"/>
      <c r="BXK9" s="188"/>
      <c r="BXL9" s="188"/>
      <c r="BXM9" s="188"/>
      <c r="BXN9" s="188"/>
      <c r="BXO9" s="188"/>
      <c r="BXP9" s="188"/>
      <c r="BXQ9" s="188"/>
      <c r="BXR9" s="188"/>
      <c r="BXS9" s="188"/>
      <c r="BXT9" s="188"/>
      <c r="BXU9" s="188"/>
      <c r="BXV9" s="188"/>
      <c r="BXW9" s="188"/>
      <c r="BXX9" s="188"/>
      <c r="BXY9" s="188"/>
      <c r="BXZ9" s="188"/>
      <c r="BYA9" s="188"/>
      <c r="BYB9" s="188"/>
      <c r="BYC9" s="188"/>
      <c r="BYD9" s="188"/>
      <c r="BYE9" s="188"/>
      <c r="BYF9" s="188"/>
      <c r="BYG9" s="188"/>
      <c r="BYH9" s="188"/>
      <c r="BYI9" s="188"/>
      <c r="BYJ9" s="188"/>
      <c r="BYK9" s="188"/>
      <c r="BYL9" s="188"/>
      <c r="BYM9" s="188"/>
      <c r="BYN9" s="188"/>
      <c r="BYO9" s="188"/>
      <c r="BYP9" s="188"/>
      <c r="BYQ9" s="188"/>
      <c r="BYR9" s="188"/>
      <c r="BYS9" s="188"/>
      <c r="BYT9" s="188"/>
      <c r="BYU9" s="188"/>
      <c r="BYV9" s="188"/>
      <c r="BYW9" s="188"/>
      <c r="BYX9" s="188"/>
      <c r="BYY9" s="188"/>
      <c r="BYZ9" s="188"/>
      <c r="BZA9" s="188"/>
      <c r="BZB9" s="188"/>
      <c r="BZC9" s="188"/>
      <c r="BZD9" s="188"/>
      <c r="BZE9" s="188"/>
      <c r="BZF9" s="188"/>
      <c r="BZG9" s="188"/>
      <c r="BZH9" s="188"/>
      <c r="BZI9" s="188"/>
      <c r="BZJ9" s="188"/>
      <c r="BZK9" s="188"/>
      <c r="BZL9" s="188"/>
      <c r="BZM9" s="188"/>
      <c r="BZN9" s="188"/>
      <c r="BZO9" s="188"/>
      <c r="BZP9" s="188"/>
      <c r="BZQ9" s="188"/>
      <c r="BZR9" s="188"/>
      <c r="BZS9" s="188"/>
      <c r="BZT9" s="188"/>
      <c r="BZU9" s="188"/>
      <c r="BZV9" s="188"/>
      <c r="BZW9" s="188"/>
      <c r="BZX9" s="188"/>
      <c r="BZY9" s="188"/>
      <c r="BZZ9" s="188"/>
      <c r="CAA9" s="188"/>
      <c r="CAB9" s="188"/>
      <c r="CAC9" s="188"/>
      <c r="CAD9" s="188"/>
      <c r="CAE9" s="188"/>
      <c r="CAF9" s="188"/>
      <c r="CAG9" s="188"/>
      <c r="CAH9" s="188"/>
      <c r="CAI9" s="188"/>
      <c r="CAJ9" s="188"/>
      <c r="CAK9" s="188"/>
      <c r="CAL9" s="188"/>
      <c r="CAM9" s="188"/>
      <c r="CAN9" s="188"/>
      <c r="CAO9" s="188"/>
      <c r="CAP9" s="188"/>
      <c r="CAQ9" s="188"/>
      <c r="CAR9" s="188"/>
      <c r="CAS9" s="188"/>
      <c r="CAT9" s="188"/>
      <c r="CAU9" s="188"/>
      <c r="CAV9" s="188"/>
      <c r="CAW9" s="188"/>
      <c r="CAX9" s="188"/>
      <c r="CAY9" s="188"/>
      <c r="CAZ9" s="188"/>
      <c r="CBA9" s="188"/>
      <c r="CBB9" s="188"/>
      <c r="CBC9" s="188"/>
      <c r="CBD9" s="188"/>
      <c r="CBE9" s="188"/>
      <c r="CBF9" s="188"/>
      <c r="CBG9" s="188"/>
      <c r="CBH9" s="188"/>
      <c r="CBI9" s="188"/>
      <c r="CBJ9" s="188"/>
      <c r="CBK9" s="188"/>
      <c r="CBL9" s="188"/>
      <c r="CBM9" s="188"/>
      <c r="CBN9" s="188"/>
      <c r="CBO9" s="188"/>
      <c r="CBP9" s="188"/>
      <c r="CBQ9" s="188"/>
      <c r="CBR9" s="188"/>
      <c r="CBS9" s="188"/>
      <c r="CBT9" s="188"/>
      <c r="CBU9" s="188"/>
      <c r="CBV9" s="188"/>
      <c r="CBW9" s="188"/>
      <c r="CBX9" s="188"/>
      <c r="CBY9" s="188"/>
      <c r="CBZ9" s="188"/>
      <c r="CCA9" s="188"/>
      <c r="CCB9" s="188"/>
      <c r="CCC9" s="188"/>
      <c r="CCD9" s="188"/>
      <c r="CCE9" s="188"/>
      <c r="CCF9" s="188"/>
      <c r="CCG9" s="188"/>
      <c r="CCH9" s="188"/>
      <c r="CCI9" s="188"/>
      <c r="CCJ9" s="188"/>
      <c r="CCK9" s="188"/>
      <c r="CCL9" s="188"/>
      <c r="CCM9" s="188"/>
      <c r="CCN9" s="188"/>
      <c r="CCO9" s="188"/>
      <c r="CCP9" s="188"/>
      <c r="CCQ9" s="188"/>
      <c r="CCR9" s="188"/>
      <c r="CCS9" s="188"/>
      <c r="CCT9" s="188"/>
      <c r="CCU9" s="188"/>
      <c r="CCV9" s="188"/>
      <c r="CCW9" s="188"/>
      <c r="CCX9" s="188"/>
      <c r="CCY9" s="188"/>
      <c r="CCZ9" s="188"/>
      <c r="CDA9" s="188"/>
      <c r="CDB9" s="188"/>
      <c r="CDC9" s="188"/>
      <c r="CDD9" s="188"/>
      <c r="CDE9" s="188"/>
      <c r="CDF9" s="188"/>
      <c r="CDG9" s="188"/>
      <c r="CDH9" s="188"/>
      <c r="CDI9" s="188"/>
      <c r="CDJ9" s="188"/>
      <c r="CDK9" s="188"/>
      <c r="CDL9" s="188"/>
      <c r="CDM9" s="188"/>
      <c r="CDN9" s="188"/>
      <c r="CDO9" s="188"/>
      <c r="CDP9" s="188"/>
      <c r="CDQ9" s="188"/>
      <c r="CDR9" s="188"/>
      <c r="CDS9" s="188"/>
      <c r="CDT9" s="188"/>
      <c r="CDU9" s="188"/>
      <c r="CDV9" s="188"/>
      <c r="CDW9" s="188"/>
      <c r="CDX9" s="188"/>
      <c r="CDY9" s="188"/>
      <c r="CDZ9" s="188"/>
      <c r="CEA9" s="188"/>
      <c r="CEB9" s="188"/>
      <c r="CEC9" s="188"/>
      <c r="CED9" s="188"/>
      <c r="CEE9" s="188"/>
      <c r="CEF9" s="188"/>
      <c r="CEG9" s="188"/>
      <c r="CEH9" s="188"/>
      <c r="CEI9" s="188"/>
      <c r="CEJ9" s="188"/>
      <c r="CEK9" s="188"/>
      <c r="CEL9" s="188"/>
      <c r="CEM9" s="188"/>
      <c r="CEN9" s="188"/>
      <c r="CEO9" s="188"/>
      <c r="CEP9" s="188"/>
      <c r="CEQ9" s="188"/>
      <c r="CER9" s="188"/>
      <c r="CES9" s="188"/>
      <c r="CET9" s="188"/>
      <c r="CEU9" s="188"/>
      <c r="CEV9" s="188"/>
      <c r="CEW9" s="188"/>
      <c r="CEX9" s="188"/>
      <c r="CEY9" s="188"/>
      <c r="CEZ9" s="188"/>
      <c r="CFA9" s="188"/>
      <c r="CFB9" s="188"/>
      <c r="CFC9" s="188"/>
      <c r="CFD9" s="188"/>
      <c r="CFE9" s="188"/>
      <c r="CFF9" s="188"/>
      <c r="CFG9" s="188"/>
      <c r="CFH9" s="188"/>
      <c r="CFI9" s="188"/>
      <c r="CFJ9" s="188"/>
      <c r="CFK9" s="188"/>
      <c r="CFL9" s="188"/>
      <c r="CFM9" s="188"/>
      <c r="CFN9" s="188"/>
      <c r="CFO9" s="188"/>
      <c r="CFP9" s="188"/>
      <c r="CFQ9" s="188"/>
      <c r="CFR9" s="188"/>
      <c r="CFS9" s="188"/>
      <c r="CFT9" s="188"/>
      <c r="CFU9" s="188"/>
      <c r="CFV9" s="188"/>
      <c r="CFW9" s="188"/>
      <c r="CFX9" s="188"/>
      <c r="CFY9" s="188"/>
      <c r="CFZ9" s="188"/>
      <c r="CGA9" s="188"/>
      <c r="CGB9" s="188"/>
      <c r="CGC9" s="188"/>
      <c r="CGD9" s="188"/>
      <c r="CGE9" s="188"/>
      <c r="CGF9" s="188"/>
      <c r="CGG9" s="188"/>
      <c r="CGH9" s="188"/>
      <c r="CGI9" s="188"/>
      <c r="CGJ9" s="188"/>
      <c r="CGK9" s="188"/>
      <c r="CGL9" s="188"/>
      <c r="CGM9" s="188"/>
      <c r="CGN9" s="188"/>
      <c r="CGO9" s="188"/>
      <c r="CGP9" s="188"/>
      <c r="CGQ9" s="188"/>
      <c r="CGR9" s="188"/>
      <c r="CGS9" s="188"/>
      <c r="CGT9" s="188"/>
      <c r="CGU9" s="188"/>
      <c r="CGV9" s="188"/>
      <c r="CGW9" s="188"/>
      <c r="CGX9" s="188"/>
      <c r="CGY9" s="188"/>
      <c r="CGZ9" s="188"/>
      <c r="CHA9" s="188"/>
      <c r="CHB9" s="188"/>
      <c r="CHC9" s="188"/>
      <c r="CHD9" s="188"/>
      <c r="CHE9" s="188"/>
      <c r="CHF9" s="188"/>
      <c r="CHG9" s="188"/>
      <c r="CHH9" s="188"/>
      <c r="CHI9" s="188"/>
      <c r="CHJ9" s="188"/>
      <c r="CHK9" s="188"/>
      <c r="CHL9" s="188"/>
      <c r="CHM9" s="188"/>
      <c r="CHN9" s="188"/>
      <c r="CHO9" s="188"/>
      <c r="CHP9" s="188"/>
      <c r="CHQ9" s="188"/>
      <c r="CHR9" s="188"/>
      <c r="CHS9" s="188"/>
      <c r="CHT9" s="188"/>
      <c r="CHU9" s="188"/>
      <c r="CHV9" s="188"/>
      <c r="CHW9" s="188"/>
      <c r="CHX9" s="188"/>
      <c r="CHY9" s="188"/>
      <c r="CHZ9" s="188"/>
      <c r="CIA9" s="188"/>
      <c r="CIB9" s="188"/>
      <c r="CIC9" s="188"/>
      <c r="CID9" s="188"/>
      <c r="CIE9" s="188"/>
      <c r="CIF9" s="188"/>
      <c r="CIG9" s="188"/>
      <c r="CIH9" s="188"/>
      <c r="CII9" s="188"/>
      <c r="CIJ9" s="188"/>
      <c r="CIK9" s="188"/>
      <c r="CIL9" s="188"/>
      <c r="CIM9" s="188"/>
      <c r="CIN9" s="188"/>
      <c r="CIO9" s="188"/>
      <c r="CIP9" s="188"/>
      <c r="CIQ9" s="188"/>
      <c r="CIR9" s="188"/>
      <c r="CIS9" s="188"/>
      <c r="CIT9" s="188"/>
      <c r="CIU9" s="188"/>
      <c r="CIV9" s="188"/>
      <c r="CIW9" s="188"/>
      <c r="CIX9" s="188"/>
      <c r="CIY9" s="188"/>
      <c r="CIZ9" s="188"/>
      <c r="CJA9" s="188"/>
      <c r="CJB9" s="188"/>
      <c r="CJC9" s="188"/>
      <c r="CJD9" s="188"/>
      <c r="CJE9" s="188"/>
      <c r="CJF9" s="188"/>
      <c r="CJG9" s="188"/>
      <c r="CJH9" s="188"/>
      <c r="CJI9" s="188"/>
      <c r="CJJ9" s="188"/>
      <c r="CJK9" s="188"/>
      <c r="CJL9" s="188"/>
      <c r="CJM9" s="188"/>
      <c r="CJN9" s="188"/>
      <c r="CJO9" s="188"/>
      <c r="CJP9" s="188"/>
      <c r="CJQ9" s="188"/>
      <c r="CJR9" s="188"/>
      <c r="CJS9" s="188"/>
      <c r="CJT9" s="188"/>
      <c r="CJU9" s="188"/>
      <c r="CJV9" s="188"/>
      <c r="CJW9" s="188"/>
      <c r="CJX9" s="188"/>
      <c r="CJY9" s="188"/>
      <c r="CJZ9" s="188"/>
      <c r="CKA9" s="188"/>
      <c r="CKB9" s="188"/>
      <c r="CKC9" s="188"/>
      <c r="CKD9" s="188"/>
      <c r="CKE9" s="188"/>
      <c r="CKF9" s="188"/>
      <c r="CKG9" s="188"/>
      <c r="CKH9" s="188"/>
      <c r="CKI9" s="188"/>
      <c r="CKJ9" s="188"/>
      <c r="CKK9" s="188"/>
      <c r="CKL9" s="188"/>
      <c r="CKM9" s="188"/>
      <c r="CKN9" s="188"/>
      <c r="CKO9" s="188"/>
      <c r="CKP9" s="188"/>
      <c r="CKQ9" s="188"/>
      <c r="CKR9" s="188"/>
      <c r="CKS9" s="188"/>
      <c r="CKT9" s="188"/>
      <c r="CKU9" s="188"/>
      <c r="CKV9" s="188"/>
      <c r="CKW9" s="188"/>
      <c r="CKX9" s="188"/>
      <c r="CKY9" s="188"/>
      <c r="CKZ9" s="188"/>
      <c r="CLA9" s="188"/>
      <c r="CLB9" s="188"/>
      <c r="CLC9" s="188"/>
      <c r="CLD9" s="188"/>
      <c r="CLE9" s="188"/>
      <c r="CLF9" s="188"/>
      <c r="CLG9" s="188"/>
      <c r="CLH9" s="188"/>
      <c r="CLI9" s="188"/>
      <c r="CLJ9" s="188"/>
      <c r="CLK9" s="188"/>
      <c r="CLL9" s="188"/>
      <c r="CLM9" s="188"/>
      <c r="CLN9" s="188"/>
      <c r="CLO9" s="188"/>
      <c r="CLP9" s="188"/>
      <c r="CLQ9" s="188"/>
      <c r="CLR9" s="188"/>
      <c r="CLS9" s="188"/>
      <c r="CLT9" s="188"/>
      <c r="CLU9" s="188"/>
      <c r="CLV9" s="188"/>
      <c r="CLW9" s="188"/>
      <c r="CLX9" s="188"/>
      <c r="CLY9" s="188"/>
      <c r="CLZ9" s="188"/>
      <c r="CMA9" s="188"/>
      <c r="CMB9" s="188"/>
      <c r="CMC9" s="188"/>
      <c r="CMD9" s="188"/>
      <c r="CME9" s="188"/>
      <c r="CMF9" s="188"/>
      <c r="CMG9" s="188"/>
      <c r="CMH9" s="188"/>
      <c r="CMI9" s="188"/>
      <c r="CMJ9" s="188"/>
      <c r="CMK9" s="188"/>
      <c r="CML9" s="188"/>
      <c r="CMM9" s="188"/>
      <c r="CMN9" s="188"/>
      <c r="CMO9" s="188"/>
      <c r="CMP9" s="188"/>
      <c r="CMQ9" s="188"/>
      <c r="CMR9" s="188"/>
      <c r="CMS9" s="188"/>
      <c r="CMT9" s="188"/>
      <c r="CMU9" s="188"/>
      <c r="CMV9" s="188"/>
      <c r="CMW9" s="188"/>
      <c r="CMX9" s="188"/>
      <c r="CMY9" s="188"/>
      <c r="CMZ9" s="188"/>
      <c r="CNA9" s="188"/>
      <c r="CNB9" s="188"/>
      <c r="CNC9" s="188"/>
      <c r="CND9" s="188"/>
      <c r="CNE9" s="188"/>
      <c r="CNF9" s="188"/>
      <c r="CNG9" s="188"/>
      <c r="CNH9" s="188"/>
      <c r="CNI9" s="188"/>
      <c r="CNJ9" s="188"/>
      <c r="CNK9" s="188"/>
      <c r="CNL9" s="188"/>
      <c r="CNM9" s="188"/>
      <c r="CNN9" s="188"/>
      <c r="CNO9" s="188"/>
      <c r="CNP9" s="188"/>
      <c r="CNQ9" s="188"/>
      <c r="CNR9" s="188"/>
      <c r="CNS9" s="188"/>
      <c r="CNT9" s="188"/>
      <c r="CNU9" s="188"/>
      <c r="CNV9" s="188"/>
      <c r="CNW9" s="188"/>
      <c r="CNX9" s="188"/>
      <c r="CNY9" s="188"/>
      <c r="CNZ9" s="188"/>
      <c r="COA9" s="188"/>
      <c r="COB9" s="188"/>
      <c r="COC9" s="188"/>
      <c r="COD9" s="188"/>
      <c r="COE9" s="188"/>
      <c r="COF9" s="188"/>
      <c r="COG9" s="188"/>
      <c r="COH9" s="188"/>
      <c r="COI9" s="188"/>
      <c r="COJ9" s="188"/>
      <c r="COK9" s="188"/>
      <c r="COL9" s="188"/>
      <c r="COM9" s="188"/>
      <c r="CON9" s="188"/>
      <c r="COO9" s="188"/>
      <c r="COP9" s="188"/>
      <c r="COQ9" s="188"/>
      <c r="COR9" s="188"/>
      <c r="COS9" s="188"/>
      <c r="COT9" s="188"/>
      <c r="COU9" s="188"/>
      <c r="COV9" s="188"/>
      <c r="COW9" s="188"/>
      <c r="COX9" s="188"/>
      <c r="COY9" s="188"/>
      <c r="COZ9" s="188"/>
      <c r="CPA9" s="188"/>
      <c r="CPB9" s="188"/>
      <c r="CPC9" s="188"/>
      <c r="CPD9" s="188"/>
      <c r="CPE9" s="188"/>
      <c r="CPF9" s="188"/>
      <c r="CPG9" s="188"/>
      <c r="CPH9" s="188"/>
      <c r="CPI9" s="188"/>
      <c r="CPJ9" s="188"/>
      <c r="CPK9" s="188"/>
      <c r="CPL9" s="188"/>
      <c r="CPM9" s="188"/>
      <c r="CPN9" s="188"/>
      <c r="CPO9" s="188"/>
      <c r="CPP9" s="188"/>
      <c r="CPQ9" s="188"/>
      <c r="CPR9" s="188"/>
      <c r="CPS9" s="188"/>
      <c r="CPT9" s="188"/>
      <c r="CPU9" s="188"/>
      <c r="CPV9" s="188"/>
      <c r="CPW9" s="188"/>
      <c r="CPX9" s="188"/>
      <c r="CPY9" s="188"/>
      <c r="CPZ9" s="188"/>
      <c r="CQA9" s="188"/>
      <c r="CQB9" s="188"/>
      <c r="CQC9" s="188"/>
      <c r="CQD9" s="188"/>
      <c r="CQE9" s="188"/>
      <c r="CQF9" s="188"/>
      <c r="CQG9" s="188"/>
      <c r="CQH9" s="188"/>
      <c r="CQI9" s="188"/>
      <c r="CQJ9" s="188"/>
      <c r="CQK9" s="188"/>
      <c r="CQL9" s="188"/>
      <c r="CQM9" s="188"/>
      <c r="CQN9" s="188"/>
      <c r="CQO9" s="188"/>
      <c r="CQP9" s="188"/>
      <c r="CQQ9" s="188"/>
      <c r="CQR9" s="188"/>
      <c r="CQS9" s="188"/>
      <c r="CQT9" s="188"/>
      <c r="CQU9" s="188"/>
      <c r="CQV9" s="188"/>
      <c r="CQW9" s="188"/>
      <c r="CQX9" s="188"/>
      <c r="CQY9" s="188"/>
      <c r="CQZ9" s="188"/>
      <c r="CRA9" s="188"/>
      <c r="CRB9" s="188"/>
      <c r="CRC9" s="188"/>
      <c r="CRD9" s="188"/>
      <c r="CRE9" s="188"/>
      <c r="CRF9" s="188"/>
      <c r="CRG9" s="188"/>
      <c r="CRH9" s="188"/>
      <c r="CRI9" s="188"/>
      <c r="CRJ9" s="188"/>
      <c r="CRK9" s="188"/>
      <c r="CRL9" s="188"/>
      <c r="CRM9" s="188"/>
      <c r="CRN9" s="188"/>
      <c r="CRO9" s="188"/>
      <c r="CRP9" s="188"/>
      <c r="CRQ9" s="188"/>
      <c r="CRR9" s="188"/>
      <c r="CRS9" s="188"/>
      <c r="CRT9" s="188"/>
      <c r="CRU9" s="188"/>
      <c r="CRV9" s="188"/>
      <c r="CRW9" s="188"/>
      <c r="CRX9" s="188"/>
      <c r="CRY9" s="188"/>
      <c r="CRZ9" s="188"/>
      <c r="CSA9" s="188"/>
      <c r="CSB9" s="188"/>
      <c r="CSC9" s="188"/>
      <c r="CSD9" s="188"/>
      <c r="CSE9" s="188"/>
      <c r="CSF9" s="188"/>
      <c r="CSG9" s="188"/>
      <c r="CSH9" s="188"/>
      <c r="CSI9" s="188"/>
      <c r="CSJ9" s="188"/>
      <c r="CSK9" s="188"/>
      <c r="CSL9" s="188"/>
      <c r="CSM9" s="188"/>
      <c r="CSN9" s="188"/>
      <c r="CSO9" s="188"/>
      <c r="CSP9" s="188"/>
      <c r="CSQ9" s="188"/>
      <c r="CSR9" s="188"/>
      <c r="CSS9" s="188"/>
      <c r="CST9" s="188"/>
      <c r="CSU9" s="188"/>
      <c r="CSV9" s="188"/>
      <c r="CSW9" s="188"/>
      <c r="CSX9" s="188"/>
      <c r="CSY9" s="188"/>
      <c r="CSZ9" s="188"/>
      <c r="CTA9" s="188"/>
      <c r="CTB9" s="188"/>
      <c r="CTC9" s="188"/>
      <c r="CTD9" s="188"/>
      <c r="CTE9" s="188"/>
      <c r="CTF9" s="188"/>
      <c r="CTG9" s="188"/>
      <c r="CTH9" s="188"/>
      <c r="CTI9" s="188"/>
      <c r="CTJ9" s="188"/>
      <c r="CTK9" s="188"/>
      <c r="CTL9" s="188"/>
      <c r="CTM9" s="188"/>
      <c r="CTN9" s="188"/>
      <c r="CTO9" s="188"/>
      <c r="CTP9" s="188"/>
      <c r="CTQ9" s="188"/>
      <c r="CTR9" s="188"/>
      <c r="CTS9" s="188"/>
      <c r="CTT9" s="188"/>
      <c r="CTU9" s="188"/>
      <c r="CTV9" s="188"/>
      <c r="CTW9" s="188"/>
      <c r="CTX9" s="188"/>
      <c r="CTY9" s="188"/>
      <c r="CTZ9" s="188"/>
      <c r="CUA9" s="188"/>
      <c r="CUB9" s="188"/>
      <c r="CUC9" s="188"/>
      <c r="CUD9" s="188"/>
      <c r="CUE9" s="188"/>
      <c r="CUF9" s="188"/>
      <c r="CUG9" s="188"/>
      <c r="CUH9" s="188"/>
      <c r="CUI9" s="188"/>
      <c r="CUJ9" s="188"/>
      <c r="CUK9" s="188"/>
      <c r="CUL9" s="188"/>
      <c r="CUM9" s="188"/>
      <c r="CUN9" s="188"/>
      <c r="CUO9" s="188"/>
      <c r="CUP9" s="188"/>
      <c r="CUQ9" s="188"/>
      <c r="CUR9" s="188"/>
      <c r="CUS9" s="188"/>
      <c r="CUT9" s="188"/>
      <c r="CUU9" s="188"/>
      <c r="CUV9" s="188"/>
      <c r="CUW9" s="188"/>
      <c r="CUX9" s="188"/>
      <c r="CUY9" s="188"/>
      <c r="CUZ9" s="188"/>
      <c r="CVA9" s="188"/>
      <c r="CVB9" s="188"/>
      <c r="CVC9" s="188"/>
      <c r="CVD9" s="188"/>
      <c r="CVE9" s="188"/>
      <c r="CVF9" s="188"/>
      <c r="CVG9" s="188"/>
      <c r="CVH9" s="188"/>
      <c r="CVI9" s="188"/>
      <c r="CVJ9" s="188"/>
      <c r="CVK9" s="188"/>
      <c r="CVL9" s="188"/>
      <c r="CVM9" s="188"/>
      <c r="CVN9" s="188"/>
      <c r="CVO9" s="188"/>
      <c r="CVP9" s="188"/>
      <c r="CVQ9" s="188"/>
      <c r="CVR9" s="188"/>
      <c r="CVS9" s="188"/>
      <c r="CVT9" s="188"/>
      <c r="CVU9" s="188"/>
      <c r="CVV9" s="188"/>
      <c r="CVW9" s="188"/>
      <c r="CVX9" s="188"/>
      <c r="CVY9" s="188"/>
      <c r="CVZ9" s="188"/>
      <c r="CWA9" s="188"/>
      <c r="CWB9" s="188"/>
      <c r="CWC9" s="188"/>
      <c r="CWD9" s="188"/>
      <c r="CWE9" s="188"/>
      <c r="CWF9" s="188"/>
      <c r="CWG9" s="188"/>
      <c r="CWH9" s="188"/>
      <c r="CWI9" s="188"/>
      <c r="CWJ9" s="188"/>
      <c r="CWK9" s="188"/>
      <c r="CWL9" s="188"/>
      <c r="CWM9" s="188"/>
      <c r="CWN9" s="188"/>
      <c r="CWO9" s="188"/>
      <c r="CWP9" s="188"/>
      <c r="CWQ9" s="188"/>
      <c r="CWR9" s="188"/>
      <c r="CWS9" s="188"/>
      <c r="CWT9" s="188"/>
      <c r="CWU9" s="188"/>
      <c r="CWV9" s="188"/>
      <c r="CWW9" s="188"/>
      <c r="CWX9" s="188"/>
      <c r="CWY9" s="188"/>
      <c r="CWZ9" s="188"/>
      <c r="CXA9" s="188"/>
      <c r="CXB9" s="188"/>
      <c r="CXC9" s="188"/>
      <c r="CXD9" s="188"/>
      <c r="CXE9" s="188"/>
      <c r="CXF9" s="188"/>
      <c r="CXG9" s="188"/>
      <c r="CXH9" s="188"/>
      <c r="CXI9" s="188"/>
      <c r="CXJ9" s="188"/>
      <c r="CXK9" s="188"/>
      <c r="CXL9" s="188"/>
      <c r="CXM9" s="188"/>
      <c r="CXN9" s="188"/>
      <c r="CXO9" s="188"/>
      <c r="CXP9" s="188"/>
      <c r="CXQ9" s="188"/>
      <c r="CXR9" s="188"/>
      <c r="CXS9" s="188"/>
      <c r="CXT9" s="188"/>
      <c r="CXU9" s="188"/>
      <c r="CXV9" s="188"/>
      <c r="CXW9" s="188"/>
      <c r="CXX9" s="188"/>
      <c r="CXY9" s="188"/>
      <c r="CXZ9" s="188"/>
      <c r="CYA9" s="188"/>
      <c r="CYB9" s="188"/>
      <c r="CYC9" s="188"/>
      <c r="CYD9" s="188"/>
      <c r="CYE9" s="188"/>
      <c r="CYF9" s="188"/>
      <c r="CYG9" s="188"/>
      <c r="CYH9" s="188"/>
      <c r="CYI9" s="188"/>
      <c r="CYJ9" s="188"/>
      <c r="CYK9" s="188"/>
      <c r="CYL9" s="188"/>
      <c r="CYM9" s="188"/>
      <c r="CYN9" s="188"/>
      <c r="CYO9" s="188"/>
      <c r="CYP9" s="188"/>
      <c r="CYQ9" s="188"/>
      <c r="CYR9" s="188"/>
      <c r="CYS9" s="188"/>
      <c r="CYT9" s="188"/>
      <c r="CYU9" s="188"/>
      <c r="CYV9" s="188"/>
      <c r="CYW9" s="188"/>
      <c r="CYX9" s="188"/>
      <c r="CYY9" s="188"/>
      <c r="CYZ9" s="188"/>
      <c r="CZA9" s="188"/>
      <c r="CZB9" s="188"/>
      <c r="CZC9" s="188"/>
      <c r="CZD9" s="188"/>
      <c r="CZE9" s="188"/>
      <c r="CZF9" s="188"/>
      <c r="CZG9" s="188"/>
    </row>
    <row r="10" spans="1:2711" ht="12.75" customHeight="1">
      <c r="A10" s="13"/>
      <c r="B10" s="355" t="s">
        <v>384</v>
      </c>
      <c r="C10" s="355"/>
      <c r="D10" s="355"/>
      <c r="E10" s="355"/>
      <c r="F10" s="355"/>
      <c r="G10" s="355"/>
      <c r="H10" s="355"/>
      <c r="I10" s="355"/>
      <c r="J10" s="356"/>
      <c r="K10" s="190" t="s">
        <v>385</v>
      </c>
      <c r="L10" s="191">
        <v>11</v>
      </c>
      <c r="M10" s="192">
        <v>0</v>
      </c>
      <c r="N10" s="192">
        <v>0</v>
      </c>
      <c r="O10" s="193" t="s">
        <v>1</v>
      </c>
      <c r="P10" s="194" t="s">
        <v>1</v>
      </c>
      <c r="Q10" s="195"/>
      <c r="R10" s="196">
        <v>2204.46</v>
      </c>
      <c r="S10" s="197"/>
      <c r="T10" s="198"/>
      <c r="U10" s="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row>
    <row r="11" spans="1:2711" ht="12.75" customHeight="1">
      <c r="A11" s="13"/>
      <c r="B11" s="345">
        <v>100</v>
      </c>
      <c r="C11" s="345"/>
      <c r="D11" s="345"/>
      <c r="E11" s="345"/>
      <c r="F11" s="345"/>
      <c r="G11" s="345"/>
      <c r="H11" s="345"/>
      <c r="I11" s="345"/>
      <c r="J11" s="346"/>
      <c r="K11" s="199" t="s">
        <v>56</v>
      </c>
      <c r="L11" s="200">
        <v>11</v>
      </c>
      <c r="M11" s="201">
        <v>1</v>
      </c>
      <c r="N11" s="201">
        <v>0</v>
      </c>
      <c r="O11" s="202" t="s">
        <v>1</v>
      </c>
      <c r="P11" s="203" t="s">
        <v>1</v>
      </c>
      <c r="Q11" s="204"/>
      <c r="R11" s="205">
        <v>2204.46</v>
      </c>
      <c r="S11" s="206"/>
      <c r="T11" s="207"/>
      <c r="U11" s="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row>
    <row r="12" spans="1:2711" ht="32.25" customHeight="1">
      <c r="A12" s="208"/>
      <c r="B12" s="345">
        <v>103</v>
      </c>
      <c r="C12" s="345"/>
      <c r="D12" s="345"/>
      <c r="E12" s="345"/>
      <c r="F12" s="345"/>
      <c r="G12" s="345"/>
      <c r="H12" s="345"/>
      <c r="I12" s="345"/>
      <c r="J12" s="346"/>
      <c r="K12" s="209" t="s">
        <v>54</v>
      </c>
      <c r="L12" s="210">
        <v>11</v>
      </c>
      <c r="M12" s="211">
        <v>1</v>
      </c>
      <c r="N12" s="211">
        <v>3</v>
      </c>
      <c r="O12" s="212" t="s">
        <v>1</v>
      </c>
      <c r="P12" s="213" t="s">
        <v>1</v>
      </c>
      <c r="Q12" s="214"/>
      <c r="R12" s="215">
        <v>2199.77</v>
      </c>
      <c r="S12" s="216"/>
      <c r="T12" s="217"/>
      <c r="U12" s="159"/>
      <c r="CWR12" s="164"/>
      <c r="CWS12" s="164"/>
      <c r="CWT12" s="164"/>
      <c r="CWU12" s="164"/>
      <c r="CWV12" s="164"/>
      <c r="CWW12" s="164"/>
      <c r="CWX12" s="164"/>
      <c r="CWY12" s="164"/>
      <c r="CWZ12" s="164"/>
      <c r="CXA12" s="164"/>
      <c r="CXB12" s="164"/>
      <c r="CXC12" s="164"/>
      <c r="CXD12" s="164"/>
      <c r="CXE12" s="164"/>
      <c r="CXF12" s="164"/>
      <c r="CXG12" s="164"/>
      <c r="CXH12" s="164"/>
      <c r="CXI12" s="164"/>
      <c r="CXJ12" s="164"/>
      <c r="CXK12" s="164"/>
      <c r="CXL12" s="164"/>
      <c r="CXM12" s="164"/>
      <c r="CXN12" s="164"/>
      <c r="CXO12" s="164"/>
      <c r="CXP12" s="164"/>
      <c r="CXQ12" s="164"/>
      <c r="CXR12" s="164"/>
      <c r="CXS12" s="164"/>
      <c r="CXT12" s="164"/>
      <c r="CXU12" s="164"/>
      <c r="CXV12" s="164"/>
      <c r="CXW12" s="164"/>
      <c r="CXX12" s="164"/>
      <c r="CXY12" s="164"/>
      <c r="CXZ12" s="164"/>
      <c r="CYA12" s="164"/>
      <c r="CYB12" s="164"/>
      <c r="CYC12" s="164"/>
      <c r="CYD12" s="164"/>
      <c r="CYE12" s="164"/>
      <c r="CYF12" s="164"/>
      <c r="CYG12" s="164"/>
      <c r="CYH12" s="164"/>
      <c r="CYI12" s="164"/>
      <c r="CYJ12" s="164"/>
      <c r="CYK12" s="164"/>
      <c r="CYL12" s="164"/>
      <c r="CYM12" s="164"/>
      <c r="CYN12" s="164"/>
      <c r="CYO12" s="164"/>
      <c r="CYP12" s="164"/>
      <c r="CYQ12" s="164"/>
      <c r="CYR12" s="164"/>
      <c r="CYS12" s="164"/>
      <c r="CYT12" s="164"/>
      <c r="CYU12" s="164"/>
      <c r="CYV12" s="164"/>
      <c r="CYW12" s="164"/>
      <c r="CYX12" s="164"/>
      <c r="CYY12" s="164"/>
      <c r="CYZ12" s="164"/>
      <c r="CZA12" s="164"/>
      <c r="CZB12" s="164"/>
      <c r="CZC12" s="164"/>
      <c r="CZD12" s="164"/>
      <c r="CZE12" s="164"/>
      <c r="CZF12" s="164"/>
      <c r="CZG12" s="164"/>
    </row>
    <row r="13" spans="1:2711" ht="21.75" customHeight="1">
      <c r="A13" s="208"/>
      <c r="B13" s="218"/>
      <c r="C13" s="86"/>
      <c r="D13" s="87"/>
      <c r="E13" s="343" t="s">
        <v>386</v>
      </c>
      <c r="F13" s="343"/>
      <c r="G13" s="343"/>
      <c r="H13" s="343"/>
      <c r="I13" s="343"/>
      <c r="J13" s="344"/>
      <c r="K13" s="209" t="s">
        <v>387</v>
      </c>
      <c r="L13" s="210">
        <v>11</v>
      </c>
      <c r="M13" s="211">
        <v>1</v>
      </c>
      <c r="N13" s="211">
        <v>3</v>
      </c>
      <c r="O13" s="212" t="s">
        <v>386</v>
      </c>
      <c r="P13" s="213" t="s">
        <v>1</v>
      </c>
      <c r="Q13" s="214"/>
      <c r="R13" s="215">
        <v>2199.77</v>
      </c>
      <c r="S13" s="216"/>
      <c r="T13" s="217"/>
      <c r="U13" s="159"/>
      <c r="CWR13" s="164"/>
      <c r="CWS13" s="164"/>
      <c r="CWT13" s="164"/>
      <c r="CWU13" s="164"/>
      <c r="CWV13" s="164"/>
      <c r="CWW13" s="164"/>
      <c r="CWX13" s="164"/>
      <c r="CWY13" s="164"/>
      <c r="CWZ13" s="164"/>
      <c r="CXA13" s="164"/>
      <c r="CXB13" s="164"/>
      <c r="CXC13" s="164"/>
      <c r="CXD13" s="164"/>
      <c r="CXE13" s="164"/>
      <c r="CXF13" s="164"/>
      <c r="CXG13" s="164"/>
      <c r="CXH13" s="164"/>
      <c r="CXI13" s="164"/>
      <c r="CXJ13" s="164"/>
      <c r="CXK13" s="164"/>
      <c r="CXL13" s="164"/>
      <c r="CXM13" s="164"/>
      <c r="CXN13" s="164"/>
      <c r="CXO13" s="164"/>
      <c r="CXP13" s="164"/>
      <c r="CXQ13" s="164"/>
      <c r="CXR13" s="164"/>
      <c r="CXS13" s="164"/>
      <c r="CXT13" s="164"/>
      <c r="CXU13" s="164"/>
      <c r="CXV13" s="164"/>
      <c r="CXW13" s="164"/>
      <c r="CXX13" s="164"/>
      <c r="CXY13" s="164"/>
      <c r="CXZ13" s="164"/>
      <c r="CYA13" s="164"/>
      <c r="CYB13" s="164"/>
      <c r="CYC13" s="164"/>
      <c r="CYD13" s="164"/>
      <c r="CYE13" s="164"/>
      <c r="CYF13" s="164"/>
      <c r="CYG13" s="164"/>
      <c r="CYH13" s="164"/>
      <c r="CYI13" s="164"/>
      <c r="CYJ13" s="164"/>
      <c r="CYK13" s="164"/>
      <c r="CYL13" s="164"/>
      <c r="CYM13" s="164"/>
      <c r="CYN13" s="164"/>
      <c r="CYO13" s="164"/>
      <c r="CYP13" s="164"/>
      <c r="CYQ13" s="164"/>
      <c r="CYR13" s="164"/>
      <c r="CYS13" s="164"/>
      <c r="CYT13" s="164"/>
      <c r="CYU13" s="164"/>
      <c r="CYV13" s="164"/>
      <c r="CYW13" s="164"/>
      <c r="CYX13" s="164"/>
      <c r="CYY13" s="164"/>
      <c r="CYZ13" s="164"/>
      <c r="CZA13" s="164"/>
      <c r="CZB13" s="164"/>
      <c r="CZC13" s="164"/>
      <c r="CZD13" s="164"/>
      <c r="CZE13" s="164"/>
      <c r="CZF13" s="164"/>
      <c r="CZG13" s="164"/>
    </row>
    <row r="14" spans="1:2711" ht="21.75" customHeight="1">
      <c r="A14" s="208"/>
      <c r="B14" s="218"/>
      <c r="C14" s="86"/>
      <c r="D14" s="86"/>
      <c r="E14" s="219"/>
      <c r="F14" s="343" t="s">
        <v>386</v>
      </c>
      <c r="G14" s="343"/>
      <c r="H14" s="343"/>
      <c r="I14" s="343"/>
      <c r="J14" s="344"/>
      <c r="K14" s="209" t="s">
        <v>387</v>
      </c>
      <c r="L14" s="210">
        <v>11</v>
      </c>
      <c r="M14" s="211">
        <v>1</v>
      </c>
      <c r="N14" s="211">
        <v>3</v>
      </c>
      <c r="O14" s="212" t="s">
        <v>386</v>
      </c>
      <c r="P14" s="213" t="s">
        <v>1</v>
      </c>
      <c r="Q14" s="214"/>
      <c r="R14" s="215">
        <v>2199.77</v>
      </c>
      <c r="S14" s="216"/>
      <c r="T14" s="217"/>
      <c r="U14" s="159"/>
    </row>
    <row r="15" spans="1:2711" ht="22.15" customHeight="1">
      <c r="A15" s="208"/>
      <c r="B15" s="218"/>
      <c r="C15" s="86"/>
      <c r="D15" s="86"/>
      <c r="E15" s="220"/>
      <c r="F15" s="219"/>
      <c r="G15" s="343" t="s">
        <v>388</v>
      </c>
      <c r="H15" s="343"/>
      <c r="I15" s="343"/>
      <c r="J15" s="344"/>
      <c r="K15" s="209" t="s">
        <v>389</v>
      </c>
      <c r="L15" s="210">
        <v>11</v>
      </c>
      <c r="M15" s="211">
        <v>1</v>
      </c>
      <c r="N15" s="211">
        <v>3</v>
      </c>
      <c r="O15" s="212" t="s">
        <v>388</v>
      </c>
      <c r="P15" s="213" t="s">
        <v>1</v>
      </c>
      <c r="Q15" s="214"/>
      <c r="R15" s="215">
        <v>2199.77</v>
      </c>
      <c r="S15" s="216"/>
      <c r="T15" s="217"/>
      <c r="U15" s="159"/>
    </row>
    <row r="16" spans="1:2711" ht="14.45" customHeight="1">
      <c r="A16" s="208"/>
      <c r="B16" s="218"/>
      <c r="C16" s="86"/>
      <c r="D16" s="86"/>
      <c r="E16" s="220"/>
      <c r="F16" s="220"/>
      <c r="G16" s="219"/>
      <c r="H16" s="343" t="s">
        <v>390</v>
      </c>
      <c r="I16" s="343"/>
      <c r="J16" s="344"/>
      <c r="K16" s="209" t="s">
        <v>391</v>
      </c>
      <c r="L16" s="210">
        <v>11</v>
      </c>
      <c r="M16" s="211">
        <v>1</v>
      </c>
      <c r="N16" s="211">
        <v>3</v>
      </c>
      <c r="O16" s="212" t="s">
        <v>390</v>
      </c>
      <c r="P16" s="213" t="s">
        <v>1</v>
      </c>
      <c r="Q16" s="214"/>
      <c r="R16" s="215">
        <v>1573.5</v>
      </c>
      <c r="S16" s="216"/>
      <c r="T16" s="217"/>
      <c r="U16" s="159"/>
    </row>
    <row r="17" spans="1:21" ht="30.6" customHeight="1">
      <c r="A17" s="208"/>
      <c r="B17" s="345" t="s">
        <v>392</v>
      </c>
      <c r="C17" s="345"/>
      <c r="D17" s="345"/>
      <c r="E17" s="345"/>
      <c r="F17" s="345"/>
      <c r="G17" s="345"/>
      <c r="H17" s="345"/>
      <c r="I17" s="345"/>
      <c r="J17" s="346"/>
      <c r="K17" s="209" t="s">
        <v>393</v>
      </c>
      <c r="L17" s="210">
        <v>11</v>
      </c>
      <c r="M17" s="211">
        <v>1</v>
      </c>
      <c r="N17" s="211">
        <v>3</v>
      </c>
      <c r="O17" s="212" t="s">
        <v>390</v>
      </c>
      <c r="P17" s="213" t="s">
        <v>392</v>
      </c>
      <c r="Q17" s="214"/>
      <c r="R17" s="215">
        <v>1432.75</v>
      </c>
      <c r="S17" s="216"/>
      <c r="T17" s="217"/>
      <c r="U17" s="159"/>
    </row>
    <row r="18" spans="1:21" ht="12.6" customHeight="1">
      <c r="A18" s="208"/>
      <c r="B18" s="345" t="s">
        <v>394</v>
      </c>
      <c r="C18" s="345"/>
      <c r="D18" s="345"/>
      <c r="E18" s="345"/>
      <c r="F18" s="345"/>
      <c r="G18" s="345"/>
      <c r="H18" s="345"/>
      <c r="I18" s="345"/>
      <c r="J18" s="346"/>
      <c r="K18" s="209" t="s">
        <v>395</v>
      </c>
      <c r="L18" s="210">
        <v>11</v>
      </c>
      <c r="M18" s="211">
        <v>1</v>
      </c>
      <c r="N18" s="211">
        <v>3</v>
      </c>
      <c r="O18" s="212" t="s">
        <v>390</v>
      </c>
      <c r="P18" s="213" t="s">
        <v>394</v>
      </c>
      <c r="Q18" s="214"/>
      <c r="R18" s="215">
        <v>1432.75</v>
      </c>
      <c r="S18" s="216"/>
      <c r="T18" s="217"/>
      <c r="U18" s="159"/>
    </row>
    <row r="19" spans="1:21" ht="21.75" customHeight="1">
      <c r="A19" s="208"/>
      <c r="B19" s="345" t="s">
        <v>396</v>
      </c>
      <c r="C19" s="345"/>
      <c r="D19" s="345"/>
      <c r="E19" s="345"/>
      <c r="F19" s="345"/>
      <c r="G19" s="345"/>
      <c r="H19" s="345"/>
      <c r="I19" s="345"/>
      <c r="J19" s="346"/>
      <c r="K19" s="209" t="s">
        <v>397</v>
      </c>
      <c r="L19" s="210">
        <v>11</v>
      </c>
      <c r="M19" s="211">
        <v>1</v>
      </c>
      <c r="N19" s="211">
        <v>3</v>
      </c>
      <c r="O19" s="212" t="s">
        <v>390</v>
      </c>
      <c r="P19" s="213" t="s">
        <v>396</v>
      </c>
      <c r="Q19" s="214"/>
      <c r="R19" s="215">
        <v>140.75</v>
      </c>
      <c r="S19" s="216"/>
      <c r="T19" s="217"/>
      <c r="U19" s="159"/>
    </row>
    <row r="20" spans="1:21" ht="21.75" customHeight="1">
      <c r="A20" s="208"/>
      <c r="B20" s="345" t="s">
        <v>398</v>
      </c>
      <c r="C20" s="345"/>
      <c r="D20" s="345"/>
      <c r="E20" s="345"/>
      <c r="F20" s="345"/>
      <c r="G20" s="345"/>
      <c r="H20" s="345"/>
      <c r="I20" s="345"/>
      <c r="J20" s="346"/>
      <c r="K20" s="209" t="s">
        <v>399</v>
      </c>
      <c r="L20" s="210">
        <v>11</v>
      </c>
      <c r="M20" s="211">
        <v>1</v>
      </c>
      <c r="N20" s="211">
        <v>3</v>
      </c>
      <c r="O20" s="212" t="s">
        <v>390</v>
      </c>
      <c r="P20" s="213" t="s">
        <v>398</v>
      </c>
      <c r="Q20" s="214"/>
      <c r="R20" s="215">
        <v>140.75</v>
      </c>
      <c r="S20" s="216"/>
      <c r="T20" s="217"/>
      <c r="U20" s="159"/>
    </row>
    <row r="21" spans="1:21" ht="21.75" customHeight="1">
      <c r="A21" s="208"/>
      <c r="B21" s="218"/>
      <c r="C21" s="86"/>
      <c r="D21" s="86"/>
      <c r="E21" s="220"/>
      <c r="F21" s="220"/>
      <c r="G21" s="219"/>
      <c r="H21" s="343" t="s">
        <v>400</v>
      </c>
      <c r="I21" s="343"/>
      <c r="J21" s="344"/>
      <c r="K21" s="209" t="s">
        <v>401</v>
      </c>
      <c r="L21" s="210">
        <v>11</v>
      </c>
      <c r="M21" s="211">
        <v>1</v>
      </c>
      <c r="N21" s="211">
        <v>3</v>
      </c>
      <c r="O21" s="212" t="s">
        <v>400</v>
      </c>
      <c r="P21" s="213" t="s">
        <v>1</v>
      </c>
      <c r="Q21" s="214"/>
      <c r="R21" s="215">
        <v>626.27</v>
      </c>
      <c r="S21" s="216"/>
      <c r="T21" s="217"/>
      <c r="U21" s="159"/>
    </row>
    <row r="22" spans="1:21" ht="30.6" customHeight="1">
      <c r="A22" s="208"/>
      <c r="B22" s="345" t="s">
        <v>392</v>
      </c>
      <c r="C22" s="345"/>
      <c r="D22" s="345"/>
      <c r="E22" s="345"/>
      <c r="F22" s="345"/>
      <c r="G22" s="345"/>
      <c r="H22" s="345"/>
      <c r="I22" s="345"/>
      <c r="J22" s="346"/>
      <c r="K22" s="209" t="s">
        <v>393</v>
      </c>
      <c r="L22" s="210">
        <v>11</v>
      </c>
      <c r="M22" s="211">
        <v>1</v>
      </c>
      <c r="N22" s="211">
        <v>3</v>
      </c>
      <c r="O22" s="212" t="s">
        <v>400</v>
      </c>
      <c r="P22" s="213" t="s">
        <v>392</v>
      </c>
      <c r="Q22" s="214"/>
      <c r="R22" s="215">
        <v>626.27</v>
      </c>
      <c r="S22" s="216"/>
      <c r="T22" s="217"/>
      <c r="U22" s="159"/>
    </row>
    <row r="23" spans="1:21" ht="14.45" customHeight="1">
      <c r="A23" s="208"/>
      <c r="B23" s="345" t="s">
        <v>394</v>
      </c>
      <c r="C23" s="345"/>
      <c r="D23" s="345"/>
      <c r="E23" s="345"/>
      <c r="F23" s="345"/>
      <c r="G23" s="345"/>
      <c r="H23" s="345"/>
      <c r="I23" s="345"/>
      <c r="J23" s="346"/>
      <c r="K23" s="209" t="s">
        <v>395</v>
      </c>
      <c r="L23" s="210">
        <v>11</v>
      </c>
      <c r="M23" s="211">
        <v>1</v>
      </c>
      <c r="N23" s="211">
        <v>3</v>
      </c>
      <c r="O23" s="212" t="s">
        <v>400</v>
      </c>
      <c r="P23" s="213" t="s">
        <v>394</v>
      </c>
      <c r="Q23" s="214"/>
      <c r="R23" s="215">
        <v>626.27</v>
      </c>
      <c r="S23" s="216"/>
      <c r="T23" s="217"/>
      <c r="U23" s="159"/>
    </row>
    <row r="24" spans="1:21" ht="12.75" customHeight="1">
      <c r="A24" s="208"/>
      <c r="B24" s="345">
        <v>113</v>
      </c>
      <c r="C24" s="345"/>
      <c r="D24" s="345"/>
      <c r="E24" s="345"/>
      <c r="F24" s="345"/>
      <c r="G24" s="345"/>
      <c r="H24" s="345"/>
      <c r="I24" s="345"/>
      <c r="J24" s="346"/>
      <c r="K24" s="209" t="s">
        <v>49</v>
      </c>
      <c r="L24" s="210">
        <v>11</v>
      </c>
      <c r="M24" s="211">
        <v>1</v>
      </c>
      <c r="N24" s="211">
        <v>13</v>
      </c>
      <c r="O24" s="212" t="s">
        <v>1</v>
      </c>
      <c r="P24" s="213" t="s">
        <v>1</v>
      </c>
      <c r="Q24" s="214"/>
      <c r="R24" s="215">
        <v>4.6900000000000004</v>
      </c>
      <c r="S24" s="216"/>
      <c r="T24" s="217"/>
      <c r="U24" s="159"/>
    </row>
    <row r="25" spans="1:21" ht="21.75" customHeight="1">
      <c r="A25" s="208"/>
      <c r="B25" s="218"/>
      <c r="C25" s="86"/>
      <c r="D25" s="87"/>
      <c r="E25" s="343" t="s">
        <v>386</v>
      </c>
      <c r="F25" s="343"/>
      <c r="G25" s="343"/>
      <c r="H25" s="343"/>
      <c r="I25" s="343"/>
      <c r="J25" s="344"/>
      <c r="K25" s="209" t="s">
        <v>387</v>
      </c>
      <c r="L25" s="210">
        <v>11</v>
      </c>
      <c r="M25" s="211">
        <v>1</v>
      </c>
      <c r="N25" s="211">
        <v>13</v>
      </c>
      <c r="O25" s="212" t="s">
        <v>386</v>
      </c>
      <c r="P25" s="213" t="s">
        <v>1</v>
      </c>
      <c r="Q25" s="214"/>
      <c r="R25" s="215">
        <v>4.6900000000000004</v>
      </c>
      <c r="S25" s="216"/>
      <c r="T25" s="217"/>
      <c r="U25" s="159"/>
    </row>
    <row r="26" spans="1:21" ht="21.75" customHeight="1">
      <c r="A26" s="208"/>
      <c r="B26" s="218"/>
      <c r="C26" s="86"/>
      <c r="D26" s="86"/>
      <c r="E26" s="219"/>
      <c r="F26" s="343" t="s">
        <v>386</v>
      </c>
      <c r="G26" s="343"/>
      <c r="H26" s="343"/>
      <c r="I26" s="343"/>
      <c r="J26" s="344"/>
      <c r="K26" s="209" t="s">
        <v>387</v>
      </c>
      <c r="L26" s="210">
        <v>11</v>
      </c>
      <c r="M26" s="211">
        <v>1</v>
      </c>
      <c r="N26" s="211">
        <v>13</v>
      </c>
      <c r="O26" s="212" t="s">
        <v>386</v>
      </c>
      <c r="P26" s="213" t="s">
        <v>1</v>
      </c>
      <c r="Q26" s="214"/>
      <c r="R26" s="215">
        <v>4.6900000000000004</v>
      </c>
      <c r="S26" s="216"/>
      <c r="T26" s="217"/>
      <c r="U26" s="159"/>
    </row>
    <row r="27" spans="1:21" ht="22.9" customHeight="1">
      <c r="A27" s="208"/>
      <c r="B27" s="218"/>
      <c r="C27" s="86"/>
      <c r="D27" s="86"/>
      <c r="E27" s="220"/>
      <c r="F27" s="219"/>
      <c r="G27" s="343" t="s">
        <v>388</v>
      </c>
      <c r="H27" s="343"/>
      <c r="I27" s="343"/>
      <c r="J27" s="344"/>
      <c r="K27" s="209" t="s">
        <v>389</v>
      </c>
      <c r="L27" s="210">
        <v>11</v>
      </c>
      <c r="M27" s="211">
        <v>1</v>
      </c>
      <c r="N27" s="211">
        <v>13</v>
      </c>
      <c r="O27" s="212" t="s">
        <v>388</v>
      </c>
      <c r="P27" s="213" t="s">
        <v>1</v>
      </c>
      <c r="Q27" s="214"/>
      <c r="R27" s="215">
        <v>4.6900000000000004</v>
      </c>
      <c r="S27" s="216"/>
      <c r="T27" s="217"/>
      <c r="U27" s="159"/>
    </row>
    <row r="28" spans="1:21" ht="12.75" customHeight="1">
      <c r="A28" s="208"/>
      <c r="B28" s="218"/>
      <c r="C28" s="86"/>
      <c r="D28" s="86"/>
      <c r="E28" s="220"/>
      <c r="F28" s="220"/>
      <c r="G28" s="219"/>
      <c r="H28" s="343" t="s">
        <v>402</v>
      </c>
      <c r="I28" s="343"/>
      <c r="J28" s="344"/>
      <c r="K28" s="209" t="s">
        <v>403</v>
      </c>
      <c r="L28" s="210">
        <v>11</v>
      </c>
      <c r="M28" s="211">
        <v>1</v>
      </c>
      <c r="N28" s="211">
        <v>13</v>
      </c>
      <c r="O28" s="212" t="s">
        <v>402</v>
      </c>
      <c r="P28" s="213" t="s">
        <v>1</v>
      </c>
      <c r="Q28" s="214"/>
      <c r="R28" s="215">
        <v>4.6900000000000004</v>
      </c>
      <c r="S28" s="216"/>
      <c r="T28" s="217"/>
      <c r="U28" s="159"/>
    </row>
    <row r="29" spans="1:21" ht="30" customHeight="1">
      <c r="A29" s="208"/>
      <c r="B29" s="345" t="s">
        <v>392</v>
      </c>
      <c r="C29" s="345"/>
      <c r="D29" s="345"/>
      <c r="E29" s="345"/>
      <c r="F29" s="345"/>
      <c r="G29" s="345"/>
      <c r="H29" s="345"/>
      <c r="I29" s="345"/>
      <c r="J29" s="346"/>
      <c r="K29" s="209" t="s">
        <v>393</v>
      </c>
      <c r="L29" s="210">
        <v>11</v>
      </c>
      <c r="M29" s="211">
        <v>1</v>
      </c>
      <c r="N29" s="211">
        <v>13</v>
      </c>
      <c r="O29" s="212" t="s">
        <v>402</v>
      </c>
      <c r="P29" s="213" t="s">
        <v>392</v>
      </c>
      <c r="Q29" s="214"/>
      <c r="R29" s="215">
        <v>1.82</v>
      </c>
      <c r="S29" s="216"/>
      <c r="T29" s="217"/>
      <c r="U29" s="159"/>
    </row>
    <row r="30" spans="1:21" ht="10.15" customHeight="1">
      <c r="A30" s="208"/>
      <c r="B30" s="345" t="s">
        <v>394</v>
      </c>
      <c r="C30" s="345"/>
      <c r="D30" s="345"/>
      <c r="E30" s="345"/>
      <c r="F30" s="345"/>
      <c r="G30" s="345"/>
      <c r="H30" s="345"/>
      <c r="I30" s="345"/>
      <c r="J30" s="346"/>
      <c r="K30" s="209" t="s">
        <v>395</v>
      </c>
      <c r="L30" s="210">
        <v>11</v>
      </c>
      <c r="M30" s="211">
        <v>1</v>
      </c>
      <c r="N30" s="211">
        <v>13</v>
      </c>
      <c r="O30" s="212" t="s">
        <v>402</v>
      </c>
      <c r="P30" s="213" t="s">
        <v>394</v>
      </c>
      <c r="Q30" s="214"/>
      <c r="R30" s="215">
        <v>1.82</v>
      </c>
      <c r="S30" s="216"/>
      <c r="T30" s="217"/>
      <c r="U30" s="159"/>
    </row>
    <row r="31" spans="1:21" ht="12.75" customHeight="1">
      <c r="A31" s="208"/>
      <c r="B31" s="345" t="s">
        <v>404</v>
      </c>
      <c r="C31" s="345"/>
      <c r="D31" s="345"/>
      <c r="E31" s="345"/>
      <c r="F31" s="345"/>
      <c r="G31" s="345"/>
      <c r="H31" s="345"/>
      <c r="I31" s="345"/>
      <c r="J31" s="346"/>
      <c r="K31" s="209" t="s">
        <v>405</v>
      </c>
      <c r="L31" s="210">
        <v>11</v>
      </c>
      <c r="M31" s="211">
        <v>1</v>
      </c>
      <c r="N31" s="211">
        <v>13</v>
      </c>
      <c r="O31" s="212" t="s">
        <v>402</v>
      </c>
      <c r="P31" s="213" t="s">
        <v>404</v>
      </c>
      <c r="Q31" s="214"/>
      <c r="R31" s="215">
        <v>2.87</v>
      </c>
      <c r="S31" s="216"/>
      <c r="T31" s="217"/>
      <c r="U31" s="159"/>
    </row>
    <row r="32" spans="1:21" ht="12.75" customHeight="1">
      <c r="A32" s="208"/>
      <c r="B32" s="345" t="s">
        <v>406</v>
      </c>
      <c r="C32" s="345"/>
      <c r="D32" s="345"/>
      <c r="E32" s="345"/>
      <c r="F32" s="345"/>
      <c r="G32" s="345"/>
      <c r="H32" s="345"/>
      <c r="I32" s="345"/>
      <c r="J32" s="346"/>
      <c r="K32" s="209" t="s">
        <v>407</v>
      </c>
      <c r="L32" s="210">
        <v>11</v>
      </c>
      <c r="M32" s="211">
        <v>1</v>
      </c>
      <c r="N32" s="211">
        <v>13</v>
      </c>
      <c r="O32" s="212" t="s">
        <v>402</v>
      </c>
      <c r="P32" s="213" t="s">
        <v>406</v>
      </c>
      <c r="Q32" s="214"/>
      <c r="R32" s="215">
        <v>2.87</v>
      </c>
      <c r="S32" s="216"/>
      <c r="T32" s="217"/>
      <c r="U32" s="159"/>
    </row>
    <row r="33" spans="1:21" customFormat="1" ht="21.75" customHeight="1">
      <c r="A33" s="13"/>
      <c r="B33" s="345" t="s">
        <v>384</v>
      </c>
      <c r="C33" s="345"/>
      <c r="D33" s="345"/>
      <c r="E33" s="345"/>
      <c r="F33" s="345"/>
      <c r="G33" s="345"/>
      <c r="H33" s="345"/>
      <c r="I33" s="345"/>
      <c r="J33" s="346"/>
      <c r="K33" s="221" t="s">
        <v>408</v>
      </c>
      <c r="L33" s="222">
        <v>23</v>
      </c>
      <c r="M33" s="223">
        <v>0</v>
      </c>
      <c r="N33" s="223">
        <v>0</v>
      </c>
      <c r="O33" s="224" t="s">
        <v>1</v>
      </c>
      <c r="P33" s="225" t="s">
        <v>1</v>
      </c>
      <c r="Q33" s="226"/>
      <c r="R33" s="227">
        <v>647494.54</v>
      </c>
      <c r="S33" s="228">
        <v>481259.1</v>
      </c>
      <c r="T33" s="229">
        <v>477705.4</v>
      </c>
      <c r="U33" s="1"/>
    </row>
    <row r="34" spans="1:21" customFormat="1" ht="12.75" customHeight="1">
      <c r="A34" s="13"/>
      <c r="B34" s="345">
        <v>400</v>
      </c>
      <c r="C34" s="345"/>
      <c r="D34" s="345"/>
      <c r="E34" s="345"/>
      <c r="F34" s="345"/>
      <c r="G34" s="345"/>
      <c r="H34" s="345"/>
      <c r="I34" s="345"/>
      <c r="J34" s="346"/>
      <c r="K34" s="199" t="s">
        <v>42</v>
      </c>
      <c r="L34" s="200">
        <v>23</v>
      </c>
      <c r="M34" s="201">
        <v>4</v>
      </c>
      <c r="N34" s="201">
        <v>0</v>
      </c>
      <c r="O34" s="202" t="s">
        <v>1</v>
      </c>
      <c r="P34" s="203" t="s">
        <v>1</v>
      </c>
      <c r="Q34" s="204"/>
      <c r="R34" s="205">
        <v>265.91000000000003</v>
      </c>
      <c r="S34" s="206"/>
      <c r="T34" s="207"/>
      <c r="U34" s="1"/>
    </row>
    <row r="35" spans="1:21" ht="12.75" customHeight="1">
      <c r="A35" s="208"/>
      <c r="B35" s="345">
        <v>401</v>
      </c>
      <c r="C35" s="345"/>
      <c r="D35" s="345"/>
      <c r="E35" s="345"/>
      <c r="F35" s="345"/>
      <c r="G35" s="345"/>
      <c r="H35" s="345"/>
      <c r="I35" s="345"/>
      <c r="J35" s="346"/>
      <c r="K35" s="209" t="s">
        <v>41</v>
      </c>
      <c r="L35" s="210">
        <v>23</v>
      </c>
      <c r="M35" s="211">
        <v>4</v>
      </c>
      <c r="N35" s="211">
        <v>1</v>
      </c>
      <c r="O35" s="212" t="s">
        <v>1</v>
      </c>
      <c r="P35" s="213" t="s">
        <v>1</v>
      </c>
      <c r="Q35" s="214"/>
      <c r="R35" s="215">
        <v>205.68</v>
      </c>
      <c r="S35" s="216"/>
      <c r="T35" s="217"/>
      <c r="U35" s="159"/>
    </row>
    <row r="36" spans="1:21" ht="33" customHeight="1">
      <c r="A36" s="208"/>
      <c r="B36" s="218"/>
      <c r="C36" s="86"/>
      <c r="D36" s="87"/>
      <c r="E36" s="343" t="s">
        <v>409</v>
      </c>
      <c r="F36" s="343"/>
      <c r="G36" s="343"/>
      <c r="H36" s="343"/>
      <c r="I36" s="343"/>
      <c r="J36" s="344"/>
      <c r="K36" s="209" t="s">
        <v>410</v>
      </c>
      <c r="L36" s="210">
        <v>23</v>
      </c>
      <c r="M36" s="211">
        <v>4</v>
      </c>
      <c r="N36" s="211">
        <v>1</v>
      </c>
      <c r="O36" s="212" t="s">
        <v>409</v>
      </c>
      <c r="P36" s="213" t="s">
        <v>1</v>
      </c>
      <c r="Q36" s="214"/>
      <c r="R36" s="215">
        <v>205.68</v>
      </c>
      <c r="S36" s="216"/>
      <c r="T36" s="217"/>
      <c r="U36" s="159"/>
    </row>
    <row r="37" spans="1:21" ht="12.75" customHeight="1">
      <c r="A37" s="208"/>
      <c r="B37" s="218"/>
      <c r="C37" s="86"/>
      <c r="D37" s="86"/>
      <c r="E37" s="219"/>
      <c r="F37" s="343" t="s">
        <v>411</v>
      </c>
      <c r="G37" s="343"/>
      <c r="H37" s="343"/>
      <c r="I37" s="343"/>
      <c r="J37" s="344"/>
      <c r="K37" s="209" t="s">
        <v>412</v>
      </c>
      <c r="L37" s="210">
        <v>23</v>
      </c>
      <c r="M37" s="211">
        <v>4</v>
      </c>
      <c r="N37" s="211">
        <v>1</v>
      </c>
      <c r="O37" s="212" t="s">
        <v>411</v>
      </c>
      <c r="P37" s="213" t="s">
        <v>1</v>
      </c>
      <c r="Q37" s="214"/>
      <c r="R37" s="215">
        <v>205.68</v>
      </c>
      <c r="S37" s="216"/>
      <c r="T37" s="217"/>
      <c r="U37" s="159"/>
    </row>
    <row r="38" spans="1:21" ht="23.45" customHeight="1">
      <c r="A38" s="208"/>
      <c r="B38" s="218"/>
      <c r="C38" s="86"/>
      <c r="D38" s="86"/>
      <c r="E38" s="220"/>
      <c r="F38" s="219"/>
      <c r="G38" s="343" t="s">
        <v>413</v>
      </c>
      <c r="H38" s="343"/>
      <c r="I38" s="343"/>
      <c r="J38" s="344"/>
      <c r="K38" s="209" t="s">
        <v>414</v>
      </c>
      <c r="L38" s="210">
        <v>23</v>
      </c>
      <c r="M38" s="211">
        <v>4</v>
      </c>
      <c r="N38" s="211">
        <v>1</v>
      </c>
      <c r="O38" s="212" t="s">
        <v>413</v>
      </c>
      <c r="P38" s="213" t="s">
        <v>1</v>
      </c>
      <c r="Q38" s="214"/>
      <c r="R38" s="215">
        <v>205.68</v>
      </c>
      <c r="S38" s="216"/>
      <c r="T38" s="217"/>
      <c r="U38" s="159"/>
    </row>
    <row r="39" spans="1:21" ht="19.149999999999999" customHeight="1">
      <c r="A39" s="208"/>
      <c r="B39" s="218"/>
      <c r="C39" s="86"/>
      <c r="D39" s="86"/>
      <c r="E39" s="220"/>
      <c r="F39" s="220"/>
      <c r="G39" s="219"/>
      <c r="H39" s="343" t="s">
        <v>415</v>
      </c>
      <c r="I39" s="343"/>
      <c r="J39" s="344"/>
      <c r="K39" s="209" t="s">
        <v>416</v>
      </c>
      <c r="L39" s="210">
        <v>23</v>
      </c>
      <c r="M39" s="211">
        <v>4</v>
      </c>
      <c r="N39" s="211">
        <v>1</v>
      </c>
      <c r="O39" s="212" t="s">
        <v>415</v>
      </c>
      <c r="P39" s="213" t="s">
        <v>1</v>
      </c>
      <c r="Q39" s="214"/>
      <c r="R39" s="215">
        <v>36.24</v>
      </c>
      <c r="S39" s="216"/>
      <c r="T39" s="217"/>
      <c r="U39" s="159"/>
    </row>
    <row r="40" spans="1:21" ht="21.75" customHeight="1">
      <c r="A40" s="208"/>
      <c r="B40" s="345" t="s">
        <v>417</v>
      </c>
      <c r="C40" s="345"/>
      <c r="D40" s="345"/>
      <c r="E40" s="345"/>
      <c r="F40" s="345"/>
      <c r="G40" s="345"/>
      <c r="H40" s="345"/>
      <c r="I40" s="345"/>
      <c r="J40" s="346"/>
      <c r="K40" s="209" t="s">
        <v>418</v>
      </c>
      <c r="L40" s="210">
        <v>23</v>
      </c>
      <c r="M40" s="211">
        <v>4</v>
      </c>
      <c r="N40" s="211">
        <v>1</v>
      </c>
      <c r="O40" s="212" t="s">
        <v>415</v>
      </c>
      <c r="P40" s="213" t="s">
        <v>417</v>
      </c>
      <c r="Q40" s="214"/>
      <c r="R40" s="215">
        <v>36.24</v>
      </c>
      <c r="S40" s="216"/>
      <c r="T40" s="217"/>
      <c r="U40" s="159"/>
    </row>
    <row r="41" spans="1:21" ht="12.75" customHeight="1">
      <c r="A41" s="208"/>
      <c r="B41" s="345" t="s">
        <v>419</v>
      </c>
      <c r="C41" s="345"/>
      <c r="D41" s="345"/>
      <c r="E41" s="345"/>
      <c r="F41" s="345"/>
      <c r="G41" s="345"/>
      <c r="H41" s="345"/>
      <c r="I41" s="345"/>
      <c r="J41" s="346"/>
      <c r="K41" s="209" t="s">
        <v>420</v>
      </c>
      <c r="L41" s="210">
        <v>23</v>
      </c>
      <c r="M41" s="211">
        <v>4</v>
      </c>
      <c r="N41" s="211">
        <v>1</v>
      </c>
      <c r="O41" s="212" t="s">
        <v>415</v>
      </c>
      <c r="P41" s="213" t="s">
        <v>419</v>
      </c>
      <c r="Q41" s="214"/>
      <c r="R41" s="215">
        <v>36.24</v>
      </c>
      <c r="S41" s="216"/>
      <c r="T41" s="217"/>
      <c r="U41" s="159"/>
    </row>
    <row r="42" spans="1:21" ht="12.75" customHeight="1">
      <c r="A42" s="208"/>
      <c r="B42" s="218"/>
      <c r="C42" s="86"/>
      <c r="D42" s="86"/>
      <c r="E42" s="220"/>
      <c r="F42" s="220"/>
      <c r="G42" s="219"/>
      <c r="H42" s="343" t="s">
        <v>421</v>
      </c>
      <c r="I42" s="343"/>
      <c r="J42" s="344"/>
      <c r="K42" s="209" t="s">
        <v>403</v>
      </c>
      <c r="L42" s="210">
        <v>23</v>
      </c>
      <c r="M42" s="211">
        <v>4</v>
      </c>
      <c r="N42" s="211">
        <v>1</v>
      </c>
      <c r="O42" s="212" t="s">
        <v>421</v>
      </c>
      <c r="P42" s="213" t="s">
        <v>1</v>
      </c>
      <c r="Q42" s="214"/>
      <c r="R42" s="215">
        <v>169.44</v>
      </c>
      <c r="S42" s="216"/>
      <c r="T42" s="217"/>
      <c r="U42" s="159"/>
    </row>
    <row r="43" spans="1:21" ht="21.75" customHeight="1">
      <c r="A43" s="208"/>
      <c r="B43" s="345" t="s">
        <v>417</v>
      </c>
      <c r="C43" s="345"/>
      <c r="D43" s="345"/>
      <c r="E43" s="345"/>
      <c r="F43" s="345"/>
      <c r="G43" s="345"/>
      <c r="H43" s="345"/>
      <c r="I43" s="345"/>
      <c r="J43" s="346"/>
      <c r="K43" s="209" t="s">
        <v>418</v>
      </c>
      <c r="L43" s="210">
        <v>23</v>
      </c>
      <c r="M43" s="211">
        <v>4</v>
      </c>
      <c r="N43" s="211">
        <v>1</v>
      </c>
      <c r="O43" s="212" t="s">
        <v>421</v>
      </c>
      <c r="P43" s="213" t="s">
        <v>417</v>
      </c>
      <c r="Q43" s="214"/>
      <c r="R43" s="215">
        <v>169.44</v>
      </c>
      <c r="S43" s="216"/>
      <c r="T43" s="217"/>
      <c r="U43" s="159"/>
    </row>
    <row r="44" spans="1:21" ht="12.75" customHeight="1">
      <c r="A44" s="208"/>
      <c r="B44" s="345" t="s">
        <v>419</v>
      </c>
      <c r="C44" s="345"/>
      <c r="D44" s="345"/>
      <c r="E44" s="345"/>
      <c r="F44" s="345"/>
      <c r="G44" s="345"/>
      <c r="H44" s="345"/>
      <c r="I44" s="345"/>
      <c r="J44" s="346"/>
      <c r="K44" s="209" t="s">
        <v>420</v>
      </c>
      <c r="L44" s="210">
        <v>23</v>
      </c>
      <c r="M44" s="211">
        <v>4</v>
      </c>
      <c r="N44" s="211">
        <v>1</v>
      </c>
      <c r="O44" s="212" t="s">
        <v>421</v>
      </c>
      <c r="P44" s="213" t="s">
        <v>419</v>
      </c>
      <c r="Q44" s="214"/>
      <c r="R44" s="215">
        <v>169.44</v>
      </c>
      <c r="S44" s="216"/>
      <c r="T44" s="217"/>
      <c r="U44" s="159"/>
    </row>
    <row r="45" spans="1:21" ht="12.75" customHeight="1">
      <c r="A45" s="208"/>
      <c r="B45" s="345">
        <v>410</v>
      </c>
      <c r="C45" s="345"/>
      <c r="D45" s="345"/>
      <c r="E45" s="345"/>
      <c r="F45" s="345"/>
      <c r="G45" s="345"/>
      <c r="H45" s="345"/>
      <c r="I45" s="345"/>
      <c r="J45" s="346"/>
      <c r="K45" s="209" t="s">
        <v>37</v>
      </c>
      <c r="L45" s="210">
        <v>23</v>
      </c>
      <c r="M45" s="211">
        <v>4</v>
      </c>
      <c r="N45" s="211">
        <v>10</v>
      </c>
      <c r="O45" s="212" t="s">
        <v>1</v>
      </c>
      <c r="P45" s="213" t="s">
        <v>1</v>
      </c>
      <c r="Q45" s="214"/>
      <c r="R45" s="215">
        <v>60.23</v>
      </c>
      <c r="S45" s="216"/>
      <c r="T45" s="217"/>
      <c r="U45" s="159"/>
    </row>
    <row r="46" spans="1:21" ht="21.75" customHeight="1">
      <c r="A46" s="208"/>
      <c r="B46" s="218"/>
      <c r="C46" s="86"/>
      <c r="D46" s="87"/>
      <c r="E46" s="343" t="s">
        <v>422</v>
      </c>
      <c r="F46" s="343"/>
      <c r="G46" s="343"/>
      <c r="H46" s="343"/>
      <c r="I46" s="343"/>
      <c r="J46" s="344"/>
      <c r="K46" s="209" t="s">
        <v>423</v>
      </c>
      <c r="L46" s="210">
        <v>23</v>
      </c>
      <c r="M46" s="211">
        <v>4</v>
      </c>
      <c r="N46" s="211">
        <v>10</v>
      </c>
      <c r="O46" s="212" t="s">
        <v>422</v>
      </c>
      <c r="P46" s="213" t="s">
        <v>1</v>
      </c>
      <c r="Q46" s="214"/>
      <c r="R46" s="215">
        <v>60.23</v>
      </c>
      <c r="S46" s="216"/>
      <c r="T46" s="217"/>
      <c r="U46" s="159"/>
    </row>
    <row r="47" spans="1:21" ht="21.75" customHeight="1">
      <c r="A47" s="208"/>
      <c r="B47" s="218"/>
      <c r="C47" s="86"/>
      <c r="D47" s="86"/>
      <c r="E47" s="219"/>
      <c r="F47" s="343" t="s">
        <v>424</v>
      </c>
      <c r="G47" s="343"/>
      <c r="H47" s="343"/>
      <c r="I47" s="343"/>
      <c r="J47" s="344"/>
      <c r="K47" s="209" t="s">
        <v>425</v>
      </c>
      <c r="L47" s="210">
        <v>23</v>
      </c>
      <c r="M47" s="211">
        <v>4</v>
      </c>
      <c r="N47" s="211">
        <v>10</v>
      </c>
      <c r="O47" s="212" t="s">
        <v>424</v>
      </c>
      <c r="P47" s="213" t="s">
        <v>1</v>
      </c>
      <c r="Q47" s="214"/>
      <c r="R47" s="215">
        <v>60.23</v>
      </c>
      <c r="S47" s="216"/>
      <c r="T47" s="217"/>
      <c r="U47" s="159"/>
    </row>
    <row r="48" spans="1:21" ht="21.75" customHeight="1">
      <c r="A48" s="208"/>
      <c r="B48" s="218"/>
      <c r="C48" s="86"/>
      <c r="D48" s="86"/>
      <c r="E48" s="220"/>
      <c r="F48" s="219"/>
      <c r="G48" s="343" t="s">
        <v>426</v>
      </c>
      <c r="H48" s="343"/>
      <c r="I48" s="343"/>
      <c r="J48" s="344"/>
      <c r="K48" s="209" t="s">
        <v>427</v>
      </c>
      <c r="L48" s="210">
        <v>23</v>
      </c>
      <c r="M48" s="211">
        <v>4</v>
      </c>
      <c r="N48" s="211">
        <v>10</v>
      </c>
      <c r="O48" s="212" t="s">
        <v>426</v>
      </c>
      <c r="P48" s="213" t="s">
        <v>1</v>
      </c>
      <c r="Q48" s="214"/>
      <c r="R48" s="215">
        <v>60.23</v>
      </c>
      <c r="S48" s="216"/>
      <c r="T48" s="217"/>
      <c r="U48" s="159"/>
    </row>
    <row r="49" spans="1:21" ht="13.15" customHeight="1">
      <c r="A49" s="208"/>
      <c r="B49" s="218"/>
      <c r="C49" s="86"/>
      <c r="D49" s="86"/>
      <c r="E49" s="220"/>
      <c r="F49" s="220"/>
      <c r="G49" s="219"/>
      <c r="H49" s="343" t="s">
        <v>428</v>
      </c>
      <c r="I49" s="343"/>
      <c r="J49" s="344"/>
      <c r="K49" s="209" t="s">
        <v>429</v>
      </c>
      <c r="L49" s="210">
        <v>23</v>
      </c>
      <c r="M49" s="211">
        <v>4</v>
      </c>
      <c r="N49" s="211">
        <v>10</v>
      </c>
      <c r="O49" s="212" t="s">
        <v>428</v>
      </c>
      <c r="P49" s="213" t="s">
        <v>1</v>
      </c>
      <c r="Q49" s="214"/>
      <c r="R49" s="215">
        <v>60.23</v>
      </c>
      <c r="S49" s="216"/>
      <c r="T49" s="217"/>
      <c r="U49" s="159"/>
    </row>
    <row r="50" spans="1:21" ht="21.75" customHeight="1">
      <c r="A50" s="208"/>
      <c r="B50" s="345" t="s">
        <v>396</v>
      </c>
      <c r="C50" s="345"/>
      <c r="D50" s="345"/>
      <c r="E50" s="345"/>
      <c r="F50" s="345"/>
      <c r="G50" s="345"/>
      <c r="H50" s="345"/>
      <c r="I50" s="345"/>
      <c r="J50" s="346"/>
      <c r="K50" s="209" t="s">
        <v>397</v>
      </c>
      <c r="L50" s="210">
        <v>23</v>
      </c>
      <c r="M50" s="211">
        <v>4</v>
      </c>
      <c r="N50" s="211">
        <v>10</v>
      </c>
      <c r="O50" s="212" t="s">
        <v>428</v>
      </c>
      <c r="P50" s="213" t="s">
        <v>396</v>
      </c>
      <c r="Q50" s="214"/>
      <c r="R50" s="215">
        <v>60.23</v>
      </c>
      <c r="S50" s="216"/>
      <c r="T50" s="217"/>
      <c r="U50" s="159"/>
    </row>
    <row r="51" spans="1:21" ht="21.75" customHeight="1">
      <c r="A51" s="208"/>
      <c r="B51" s="345" t="s">
        <v>398</v>
      </c>
      <c r="C51" s="345"/>
      <c r="D51" s="345"/>
      <c r="E51" s="345"/>
      <c r="F51" s="345"/>
      <c r="G51" s="345"/>
      <c r="H51" s="345"/>
      <c r="I51" s="345"/>
      <c r="J51" s="346"/>
      <c r="K51" s="209" t="s">
        <v>399</v>
      </c>
      <c r="L51" s="210">
        <v>23</v>
      </c>
      <c r="M51" s="211">
        <v>4</v>
      </c>
      <c r="N51" s="211">
        <v>10</v>
      </c>
      <c r="O51" s="212" t="s">
        <v>428</v>
      </c>
      <c r="P51" s="213" t="s">
        <v>398</v>
      </c>
      <c r="Q51" s="214"/>
      <c r="R51" s="215">
        <v>60.23</v>
      </c>
      <c r="S51" s="216"/>
      <c r="T51" s="217"/>
      <c r="U51" s="159"/>
    </row>
    <row r="52" spans="1:21" ht="12.75" customHeight="1">
      <c r="A52" s="208"/>
      <c r="B52" s="345">
        <v>700</v>
      </c>
      <c r="C52" s="345"/>
      <c r="D52" s="345"/>
      <c r="E52" s="345"/>
      <c r="F52" s="345"/>
      <c r="G52" s="345"/>
      <c r="H52" s="345"/>
      <c r="I52" s="345"/>
      <c r="J52" s="346"/>
      <c r="K52" s="199" t="s">
        <v>28</v>
      </c>
      <c r="L52" s="200">
        <v>23</v>
      </c>
      <c r="M52" s="201">
        <v>7</v>
      </c>
      <c r="N52" s="201">
        <v>0</v>
      </c>
      <c r="O52" s="202" t="s">
        <v>1</v>
      </c>
      <c r="P52" s="203" t="s">
        <v>1</v>
      </c>
      <c r="Q52" s="204"/>
      <c r="R52" s="205">
        <v>642960.98</v>
      </c>
      <c r="S52" s="206">
        <v>478105.7</v>
      </c>
      <c r="T52" s="207">
        <v>474552</v>
      </c>
      <c r="U52" s="159"/>
    </row>
    <row r="53" spans="1:21" ht="12.75" customHeight="1">
      <c r="A53" s="208"/>
      <c r="B53" s="345">
        <v>701</v>
      </c>
      <c r="C53" s="345"/>
      <c r="D53" s="345"/>
      <c r="E53" s="345"/>
      <c r="F53" s="345"/>
      <c r="G53" s="345"/>
      <c r="H53" s="345"/>
      <c r="I53" s="345"/>
      <c r="J53" s="346"/>
      <c r="K53" s="209" t="s">
        <v>27</v>
      </c>
      <c r="L53" s="210">
        <v>23</v>
      </c>
      <c r="M53" s="211">
        <v>7</v>
      </c>
      <c r="N53" s="211">
        <v>1</v>
      </c>
      <c r="O53" s="212" t="s">
        <v>1</v>
      </c>
      <c r="P53" s="213" t="s">
        <v>1</v>
      </c>
      <c r="Q53" s="214"/>
      <c r="R53" s="215">
        <v>112538.95</v>
      </c>
      <c r="S53" s="216">
        <v>88244.7</v>
      </c>
      <c r="T53" s="217">
        <v>88088.7</v>
      </c>
      <c r="U53" s="159"/>
    </row>
    <row r="54" spans="1:21" ht="21.75" customHeight="1">
      <c r="A54" s="208"/>
      <c r="B54" s="218"/>
      <c r="C54" s="86"/>
      <c r="D54" s="87"/>
      <c r="E54" s="343" t="s">
        <v>422</v>
      </c>
      <c r="F54" s="343"/>
      <c r="G54" s="343"/>
      <c r="H54" s="343"/>
      <c r="I54" s="343"/>
      <c r="J54" s="344"/>
      <c r="K54" s="209" t="s">
        <v>423</v>
      </c>
      <c r="L54" s="210">
        <v>23</v>
      </c>
      <c r="M54" s="211">
        <v>7</v>
      </c>
      <c r="N54" s="211">
        <v>1</v>
      </c>
      <c r="O54" s="212" t="s">
        <v>422</v>
      </c>
      <c r="P54" s="213" t="s">
        <v>1</v>
      </c>
      <c r="Q54" s="214"/>
      <c r="R54" s="215">
        <v>111208.95</v>
      </c>
      <c r="S54" s="216">
        <v>88244.7</v>
      </c>
      <c r="T54" s="217">
        <v>88088.7</v>
      </c>
      <c r="U54" s="159"/>
    </row>
    <row r="55" spans="1:21" ht="21.75" customHeight="1">
      <c r="A55" s="208"/>
      <c r="B55" s="218"/>
      <c r="C55" s="86"/>
      <c r="D55" s="86"/>
      <c r="E55" s="219"/>
      <c r="F55" s="343" t="s">
        <v>430</v>
      </c>
      <c r="G55" s="343"/>
      <c r="H55" s="343"/>
      <c r="I55" s="343"/>
      <c r="J55" s="344"/>
      <c r="K55" s="209" t="s">
        <v>431</v>
      </c>
      <c r="L55" s="210">
        <v>23</v>
      </c>
      <c r="M55" s="211">
        <v>7</v>
      </c>
      <c r="N55" s="211">
        <v>1</v>
      </c>
      <c r="O55" s="212" t="s">
        <v>430</v>
      </c>
      <c r="P55" s="213" t="s">
        <v>1</v>
      </c>
      <c r="Q55" s="214"/>
      <c r="R55" s="215">
        <v>110574.66</v>
      </c>
      <c r="S55" s="216">
        <v>87640.4</v>
      </c>
      <c r="T55" s="217">
        <v>87454.399999999994</v>
      </c>
      <c r="U55" s="159"/>
    </row>
    <row r="56" spans="1:21" ht="42.75" customHeight="1">
      <c r="A56" s="208"/>
      <c r="B56" s="218"/>
      <c r="C56" s="86"/>
      <c r="D56" s="86"/>
      <c r="E56" s="220"/>
      <c r="F56" s="219"/>
      <c r="G56" s="343" t="s">
        <v>432</v>
      </c>
      <c r="H56" s="343"/>
      <c r="I56" s="343"/>
      <c r="J56" s="344"/>
      <c r="K56" s="209" t="s">
        <v>433</v>
      </c>
      <c r="L56" s="210">
        <v>23</v>
      </c>
      <c r="M56" s="211">
        <v>7</v>
      </c>
      <c r="N56" s="211">
        <v>1</v>
      </c>
      <c r="O56" s="212" t="s">
        <v>432</v>
      </c>
      <c r="P56" s="213" t="s">
        <v>1</v>
      </c>
      <c r="Q56" s="214"/>
      <c r="R56" s="215">
        <v>110574.66</v>
      </c>
      <c r="S56" s="216">
        <v>87610.4</v>
      </c>
      <c r="T56" s="217">
        <v>87454.399999999994</v>
      </c>
      <c r="U56" s="159"/>
    </row>
    <row r="57" spans="1:21" ht="21.75" customHeight="1">
      <c r="A57" s="208"/>
      <c r="B57" s="218"/>
      <c r="C57" s="86"/>
      <c r="D57" s="86"/>
      <c r="E57" s="220"/>
      <c r="F57" s="220"/>
      <c r="G57" s="219"/>
      <c r="H57" s="343" t="s">
        <v>434</v>
      </c>
      <c r="I57" s="343"/>
      <c r="J57" s="344"/>
      <c r="K57" s="209" t="s">
        <v>435</v>
      </c>
      <c r="L57" s="210">
        <v>23</v>
      </c>
      <c r="M57" s="211">
        <v>7</v>
      </c>
      <c r="N57" s="211">
        <v>1</v>
      </c>
      <c r="O57" s="212" t="s">
        <v>434</v>
      </c>
      <c r="P57" s="213" t="s">
        <v>1</v>
      </c>
      <c r="Q57" s="214"/>
      <c r="R57" s="215">
        <v>22518.51</v>
      </c>
      <c r="S57" s="216"/>
      <c r="T57" s="217"/>
      <c r="U57" s="159"/>
    </row>
    <row r="58" spans="1:21" ht="21.75" customHeight="1">
      <c r="A58" s="208"/>
      <c r="B58" s="345" t="s">
        <v>417</v>
      </c>
      <c r="C58" s="345"/>
      <c r="D58" s="345"/>
      <c r="E58" s="345"/>
      <c r="F58" s="345"/>
      <c r="G58" s="345"/>
      <c r="H58" s="345"/>
      <c r="I58" s="345"/>
      <c r="J58" s="346"/>
      <c r="K58" s="209" t="s">
        <v>418</v>
      </c>
      <c r="L58" s="210">
        <v>23</v>
      </c>
      <c r="M58" s="211">
        <v>7</v>
      </c>
      <c r="N58" s="211">
        <v>1</v>
      </c>
      <c r="O58" s="212" t="s">
        <v>434</v>
      </c>
      <c r="P58" s="213" t="s">
        <v>417</v>
      </c>
      <c r="Q58" s="214"/>
      <c r="R58" s="215">
        <v>22518.51</v>
      </c>
      <c r="S58" s="216"/>
      <c r="T58" s="217"/>
      <c r="U58" s="159"/>
    </row>
    <row r="59" spans="1:21" ht="12.75" customHeight="1">
      <c r="A59" s="208"/>
      <c r="B59" s="345" t="s">
        <v>419</v>
      </c>
      <c r="C59" s="345"/>
      <c r="D59" s="345"/>
      <c r="E59" s="345"/>
      <c r="F59" s="345"/>
      <c r="G59" s="345"/>
      <c r="H59" s="345"/>
      <c r="I59" s="345"/>
      <c r="J59" s="346"/>
      <c r="K59" s="209" t="s">
        <v>420</v>
      </c>
      <c r="L59" s="210">
        <v>23</v>
      </c>
      <c r="M59" s="211">
        <v>7</v>
      </c>
      <c r="N59" s="211">
        <v>1</v>
      </c>
      <c r="O59" s="212" t="s">
        <v>434</v>
      </c>
      <c r="P59" s="213" t="s">
        <v>419</v>
      </c>
      <c r="Q59" s="214"/>
      <c r="R59" s="215">
        <v>16074.81</v>
      </c>
      <c r="S59" s="216"/>
      <c r="T59" s="217"/>
      <c r="U59" s="159"/>
    </row>
    <row r="60" spans="1:21" ht="12.75" customHeight="1">
      <c r="A60" s="208"/>
      <c r="B60" s="345" t="s">
        <v>436</v>
      </c>
      <c r="C60" s="345"/>
      <c r="D60" s="345"/>
      <c r="E60" s="345"/>
      <c r="F60" s="345"/>
      <c r="G60" s="345"/>
      <c r="H60" s="345"/>
      <c r="I60" s="345"/>
      <c r="J60" s="346"/>
      <c r="K60" s="209" t="s">
        <v>437</v>
      </c>
      <c r="L60" s="210">
        <v>23</v>
      </c>
      <c r="M60" s="211">
        <v>7</v>
      </c>
      <c r="N60" s="211">
        <v>1</v>
      </c>
      <c r="O60" s="212" t="s">
        <v>434</v>
      </c>
      <c r="P60" s="213" t="s">
        <v>436</v>
      </c>
      <c r="Q60" s="214"/>
      <c r="R60" s="215">
        <v>6443.7</v>
      </c>
      <c r="S60" s="216"/>
      <c r="T60" s="217"/>
      <c r="U60" s="159"/>
    </row>
    <row r="61" spans="1:21" ht="21.75" customHeight="1">
      <c r="A61" s="208"/>
      <c r="B61" s="218"/>
      <c r="C61" s="86"/>
      <c r="D61" s="86"/>
      <c r="E61" s="220"/>
      <c r="F61" s="220"/>
      <c r="G61" s="219"/>
      <c r="H61" s="343" t="s">
        <v>438</v>
      </c>
      <c r="I61" s="343"/>
      <c r="J61" s="344"/>
      <c r="K61" s="209" t="s">
        <v>439</v>
      </c>
      <c r="L61" s="210">
        <v>23</v>
      </c>
      <c r="M61" s="211">
        <v>7</v>
      </c>
      <c r="N61" s="211">
        <v>1</v>
      </c>
      <c r="O61" s="212" t="s">
        <v>438</v>
      </c>
      <c r="P61" s="213" t="s">
        <v>1</v>
      </c>
      <c r="Q61" s="214"/>
      <c r="R61" s="215">
        <v>445.71</v>
      </c>
      <c r="S61" s="216"/>
      <c r="T61" s="217"/>
      <c r="U61" s="159"/>
    </row>
    <row r="62" spans="1:21" ht="21.75" customHeight="1">
      <c r="A62" s="208"/>
      <c r="B62" s="345" t="s">
        <v>417</v>
      </c>
      <c r="C62" s="345"/>
      <c r="D62" s="345"/>
      <c r="E62" s="345"/>
      <c r="F62" s="345"/>
      <c r="G62" s="345"/>
      <c r="H62" s="345"/>
      <c r="I62" s="345"/>
      <c r="J62" s="346"/>
      <c r="K62" s="209" t="s">
        <v>418</v>
      </c>
      <c r="L62" s="210">
        <v>23</v>
      </c>
      <c r="M62" s="211">
        <v>7</v>
      </c>
      <c r="N62" s="211">
        <v>1</v>
      </c>
      <c r="O62" s="212" t="s">
        <v>438</v>
      </c>
      <c r="P62" s="213" t="s">
        <v>417</v>
      </c>
      <c r="Q62" s="214"/>
      <c r="R62" s="215">
        <v>445.71</v>
      </c>
      <c r="S62" s="216"/>
      <c r="T62" s="217"/>
      <c r="U62" s="159"/>
    </row>
    <row r="63" spans="1:21" ht="21.75" customHeight="1">
      <c r="A63" s="208"/>
      <c r="B63" s="345" t="s">
        <v>440</v>
      </c>
      <c r="C63" s="345"/>
      <c r="D63" s="345"/>
      <c r="E63" s="345"/>
      <c r="F63" s="345"/>
      <c r="G63" s="345"/>
      <c r="H63" s="345"/>
      <c r="I63" s="345"/>
      <c r="J63" s="346"/>
      <c r="K63" s="209" t="s">
        <v>441</v>
      </c>
      <c r="L63" s="210">
        <v>23</v>
      </c>
      <c r="M63" s="211">
        <v>7</v>
      </c>
      <c r="N63" s="211">
        <v>1</v>
      </c>
      <c r="O63" s="212" t="s">
        <v>438</v>
      </c>
      <c r="P63" s="213" t="s">
        <v>440</v>
      </c>
      <c r="Q63" s="214"/>
      <c r="R63" s="215">
        <v>445.71</v>
      </c>
      <c r="S63" s="216"/>
      <c r="T63" s="217"/>
      <c r="U63" s="159"/>
    </row>
    <row r="64" spans="1:21" ht="63.75" customHeight="1">
      <c r="A64" s="208"/>
      <c r="B64" s="218"/>
      <c r="C64" s="86"/>
      <c r="D64" s="86"/>
      <c r="E64" s="220"/>
      <c r="F64" s="220"/>
      <c r="G64" s="219"/>
      <c r="H64" s="343" t="s">
        <v>442</v>
      </c>
      <c r="I64" s="343"/>
      <c r="J64" s="344"/>
      <c r="K64" s="209" t="s">
        <v>443</v>
      </c>
      <c r="L64" s="210">
        <v>23</v>
      </c>
      <c r="M64" s="211">
        <v>7</v>
      </c>
      <c r="N64" s="211">
        <v>1</v>
      </c>
      <c r="O64" s="212" t="s">
        <v>442</v>
      </c>
      <c r="P64" s="213" t="s">
        <v>1</v>
      </c>
      <c r="Q64" s="214"/>
      <c r="R64" s="215">
        <v>156</v>
      </c>
      <c r="S64" s="216">
        <v>156</v>
      </c>
      <c r="T64" s="217"/>
      <c r="U64" s="159"/>
    </row>
    <row r="65" spans="1:21" ht="21.75" customHeight="1">
      <c r="A65" s="208"/>
      <c r="B65" s="345" t="s">
        <v>417</v>
      </c>
      <c r="C65" s="345"/>
      <c r="D65" s="345"/>
      <c r="E65" s="345"/>
      <c r="F65" s="345"/>
      <c r="G65" s="345"/>
      <c r="H65" s="345"/>
      <c r="I65" s="345"/>
      <c r="J65" s="346"/>
      <c r="K65" s="209" t="s">
        <v>418</v>
      </c>
      <c r="L65" s="210">
        <v>23</v>
      </c>
      <c r="M65" s="211">
        <v>7</v>
      </c>
      <c r="N65" s="211">
        <v>1</v>
      </c>
      <c r="O65" s="212" t="s">
        <v>442</v>
      </c>
      <c r="P65" s="213" t="s">
        <v>417</v>
      </c>
      <c r="Q65" s="214"/>
      <c r="R65" s="215">
        <v>156</v>
      </c>
      <c r="S65" s="216">
        <v>156</v>
      </c>
      <c r="T65" s="217"/>
      <c r="U65" s="159"/>
    </row>
    <row r="66" spans="1:21" ht="21.75" customHeight="1">
      <c r="A66" s="208"/>
      <c r="B66" s="345" t="s">
        <v>440</v>
      </c>
      <c r="C66" s="345"/>
      <c r="D66" s="345"/>
      <c r="E66" s="345"/>
      <c r="F66" s="345"/>
      <c r="G66" s="345"/>
      <c r="H66" s="345"/>
      <c r="I66" s="345"/>
      <c r="J66" s="346"/>
      <c r="K66" s="209" t="s">
        <v>441</v>
      </c>
      <c r="L66" s="210">
        <v>23</v>
      </c>
      <c r="M66" s="211">
        <v>7</v>
      </c>
      <c r="N66" s="211">
        <v>1</v>
      </c>
      <c r="O66" s="212" t="s">
        <v>442</v>
      </c>
      <c r="P66" s="213" t="s">
        <v>440</v>
      </c>
      <c r="Q66" s="214"/>
      <c r="R66" s="215">
        <v>156</v>
      </c>
      <c r="S66" s="216">
        <v>156</v>
      </c>
      <c r="T66" s="217"/>
      <c r="U66" s="159"/>
    </row>
    <row r="67" spans="1:21" ht="21.75" customHeight="1">
      <c r="A67" s="208"/>
      <c r="B67" s="218"/>
      <c r="C67" s="86"/>
      <c r="D67" s="86"/>
      <c r="E67" s="220"/>
      <c r="F67" s="220"/>
      <c r="G67" s="219"/>
      <c r="H67" s="343" t="s">
        <v>444</v>
      </c>
      <c r="I67" s="343"/>
      <c r="J67" s="344"/>
      <c r="K67" s="209" t="s">
        <v>445</v>
      </c>
      <c r="L67" s="210">
        <v>23</v>
      </c>
      <c r="M67" s="211">
        <v>7</v>
      </c>
      <c r="N67" s="211">
        <v>1</v>
      </c>
      <c r="O67" s="212" t="s">
        <v>444</v>
      </c>
      <c r="P67" s="213" t="s">
        <v>1</v>
      </c>
      <c r="Q67" s="214"/>
      <c r="R67" s="215">
        <v>86907.5</v>
      </c>
      <c r="S67" s="216">
        <v>86907.5</v>
      </c>
      <c r="T67" s="217">
        <v>86907.5</v>
      </c>
      <c r="U67" s="159"/>
    </row>
    <row r="68" spans="1:21" ht="21.75" customHeight="1">
      <c r="A68" s="208"/>
      <c r="B68" s="345" t="s">
        <v>417</v>
      </c>
      <c r="C68" s="345"/>
      <c r="D68" s="345"/>
      <c r="E68" s="345"/>
      <c r="F68" s="345"/>
      <c r="G68" s="345"/>
      <c r="H68" s="345"/>
      <c r="I68" s="345"/>
      <c r="J68" s="346"/>
      <c r="K68" s="209" t="s">
        <v>418</v>
      </c>
      <c r="L68" s="210">
        <v>23</v>
      </c>
      <c r="M68" s="211">
        <v>7</v>
      </c>
      <c r="N68" s="211">
        <v>1</v>
      </c>
      <c r="O68" s="212" t="s">
        <v>444</v>
      </c>
      <c r="P68" s="213" t="s">
        <v>417</v>
      </c>
      <c r="Q68" s="214"/>
      <c r="R68" s="215">
        <v>86907.5</v>
      </c>
      <c r="S68" s="216">
        <v>86907.5</v>
      </c>
      <c r="T68" s="217">
        <v>86907.5</v>
      </c>
      <c r="U68" s="159"/>
    </row>
    <row r="69" spans="1:21" ht="12.75" customHeight="1">
      <c r="A69" s="208"/>
      <c r="B69" s="345" t="s">
        <v>419</v>
      </c>
      <c r="C69" s="345"/>
      <c r="D69" s="345"/>
      <c r="E69" s="345"/>
      <c r="F69" s="345"/>
      <c r="G69" s="345"/>
      <c r="H69" s="345"/>
      <c r="I69" s="345"/>
      <c r="J69" s="346"/>
      <c r="K69" s="209" t="s">
        <v>420</v>
      </c>
      <c r="L69" s="210">
        <v>23</v>
      </c>
      <c r="M69" s="211">
        <v>7</v>
      </c>
      <c r="N69" s="211">
        <v>1</v>
      </c>
      <c r="O69" s="212" t="s">
        <v>444</v>
      </c>
      <c r="P69" s="213" t="s">
        <v>419</v>
      </c>
      <c r="Q69" s="214"/>
      <c r="R69" s="215">
        <v>67277</v>
      </c>
      <c r="S69" s="216">
        <v>67277</v>
      </c>
      <c r="T69" s="217">
        <v>67277</v>
      </c>
      <c r="U69" s="159"/>
    </row>
    <row r="70" spans="1:21" ht="12.75" customHeight="1">
      <c r="A70" s="208"/>
      <c r="B70" s="345" t="s">
        <v>436</v>
      </c>
      <c r="C70" s="345"/>
      <c r="D70" s="345"/>
      <c r="E70" s="345"/>
      <c r="F70" s="345"/>
      <c r="G70" s="345"/>
      <c r="H70" s="345"/>
      <c r="I70" s="345"/>
      <c r="J70" s="346"/>
      <c r="K70" s="209" t="s">
        <v>437</v>
      </c>
      <c r="L70" s="210">
        <v>23</v>
      </c>
      <c r="M70" s="211">
        <v>7</v>
      </c>
      <c r="N70" s="211">
        <v>1</v>
      </c>
      <c r="O70" s="212" t="s">
        <v>444</v>
      </c>
      <c r="P70" s="213" t="s">
        <v>436</v>
      </c>
      <c r="Q70" s="214"/>
      <c r="R70" s="215">
        <v>19630.5</v>
      </c>
      <c r="S70" s="216">
        <v>19630.5</v>
      </c>
      <c r="T70" s="217">
        <v>19630.5</v>
      </c>
      <c r="U70" s="159"/>
    </row>
    <row r="71" spans="1:21" ht="21.75" customHeight="1">
      <c r="A71" s="208"/>
      <c r="B71" s="218"/>
      <c r="C71" s="86"/>
      <c r="D71" s="86"/>
      <c r="E71" s="220"/>
      <c r="F71" s="220"/>
      <c r="G71" s="219"/>
      <c r="H71" s="343" t="s">
        <v>446</v>
      </c>
      <c r="I71" s="343"/>
      <c r="J71" s="344"/>
      <c r="K71" s="209" t="s">
        <v>447</v>
      </c>
      <c r="L71" s="210">
        <v>23</v>
      </c>
      <c r="M71" s="211">
        <v>7</v>
      </c>
      <c r="N71" s="211">
        <v>1</v>
      </c>
      <c r="O71" s="212" t="s">
        <v>446</v>
      </c>
      <c r="P71" s="213" t="s">
        <v>1</v>
      </c>
      <c r="Q71" s="214"/>
      <c r="R71" s="215">
        <v>546.94000000000005</v>
      </c>
      <c r="S71" s="216">
        <v>546.9</v>
      </c>
      <c r="T71" s="217">
        <v>546.9</v>
      </c>
      <c r="U71" s="159"/>
    </row>
    <row r="72" spans="1:21" ht="21.75" customHeight="1">
      <c r="A72" s="208"/>
      <c r="B72" s="345" t="s">
        <v>417</v>
      </c>
      <c r="C72" s="345"/>
      <c r="D72" s="345"/>
      <c r="E72" s="345"/>
      <c r="F72" s="345"/>
      <c r="G72" s="345"/>
      <c r="H72" s="345"/>
      <c r="I72" s="345"/>
      <c r="J72" s="346"/>
      <c r="K72" s="209" t="s">
        <v>418</v>
      </c>
      <c r="L72" s="210">
        <v>23</v>
      </c>
      <c r="M72" s="211">
        <v>7</v>
      </c>
      <c r="N72" s="211">
        <v>1</v>
      </c>
      <c r="O72" s="212" t="s">
        <v>446</v>
      </c>
      <c r="P72" s="213" t="s">
        <v>417</v>
      </c>
      <c r="Q72" s="214"/>
      <c r="R72" s="215">
        <v>546.94000000000005</v>
      </c>
      <c r="S72" s="216">
        <v>546.9</v>
      </c>
      <c r="T72" s="217">
        <v>546.9</v>
      </c>
      <c r="U72" s="159"/>
    </row>
    <row r="73" spans="1:21" ht="21.75" customHeight="1">
      <c r="A73" s="208"/>
      <c r="B73" s="345" t="s">
        <v>440</v>
      </c>
      <c r="C73" s="345"/>
      <c r="D73" s="345"/>
      <c r="E73" s="345"/>
      <c r="F73" s="345"/>
      <c r="G73" s="345"/>
      <c r="H73" s="345"/>
      <c r="I73" s="345"/>
      <c r="J73" s="346"/>
      <c r="K73" s="209" t="s">
        <v>441</v>
      </c>
      <c r="L73" s="210">
        <v>23</v>
      </c>
      <c r="M73" s="211">
        <v>7</v>
      </c>
      <c r="N73" s="211">
        <v>1</v>
      </c>
      <c r="O73" s="212" t="s">
        <v>446</v>
      </c>
      <c r="P73" s="213" t="s">
        <v>440</v>
      </c>
      <c r="Q73" s="214"/>
      <c r="R73" s="215">
        <v>546.94000000000005</v>
      </c>
      <c r="S73" s="216">
        <v>546.9</v>
      </c>
      <c r="T73" s="217">
        <v>546.9</v>
      </c>
      <c r="U73" s="159"/>
    </row>
    <row r="74" spans="1:21" ht="21.75" customHeight="1">
      <c r="A74" s="208"/>
      <c r="B74" s="218"/>
      <c r="C74" s="86"/>
      <c r="D74" s="86"/>
      <c r="E74" s="219"/>
      <c r="F74" s="343" t="s">
        <v>424</v>
      </c>
      <c r="G74" s="343"/>
      <c r="H74" s="343"/>
      <c r="I74" s="343"/>
      <c r="J74" s="344"/>
      <c r="K74" s="209" t="s">
        <v>425</v>
      </c>
      <c r="L74" s="210">
        <v>23</v>
      </c>
      <c r="M74" s="211">
        <v>7</v>
      </c>
      <c r="N74" s="211">
        <v>1</v>
      </c>
      <c r="O74" s="212" t="s">
        <v>424</v>
      </c>
      <c r="P74" s="213" t="s">
        <v>1</v>
      </c>
      <c r="Q74" s="214"/>
      <c r="R74" s="215">
        <v>634.29</v>
      </c>
      <c r="S74" s="216">
        <v>634.29999999999995</v>
      </c>
      <c r="T74" s="217">
        <v>634.29999999999995</v>
      </c>
      <c r="U74" s="159"/>
    </row>
    <row r="75" spans="1:21" ht="34.15" customHeight="1">
      <c r="A75" s="208"/>
      <c r="B75" s="218"/>
      <c r="C75" s="86"/>
      <c r="D75" s="86"/>
      <c r="E75" s="220"/>
      <c r="F75" s="219"/>
      <c r="G75" s="343" t="s">
        <v>448</v>
      </c>
      <c r="H75" s="343"/>
      <c r="I75" s="343"/>
      <c r="J75" s="344"/>
      <c r="K75" s="209" t="s">
        <v>449</v>
      </c>
      <c r="L75" s="210">
        <v>23</v>
      </c>
      <c r="M75" s="211">
        <v>7</v>
      </c>
      <c r="N75" s="211">
        <v>1</v>
      </c>
      <c r="O75" s="212" t="s">
        <v>448</v>
      </c>
      <c r="P75" s="213" t="s">
        <v>1</v>
      </c>
      <c r="Q75" s="214"/>
      <c r="R75" s="215">
        <v>634.29</v>
      </c>
      <c r="S75" s="216">
        <v>634.29999999999995</v>
      </c>
      <c r="T75" s="217">
        <v>634.29999999999995</v>
      </c>
      <c r="U75" s="159"/>
    </row>
    <row r="76" spans="1:21" ht="34.15" customHeight="1">
      <c r="A76" s="208"/>
      <c r="B76" s="218"/>
      <c r="C76" s="86"/>
      <c r="D76" s="86"/>
      <c r="E76" s="220"/>
      <c r="F76" s="220"/>
      <c r="G76" s="219"/>
      <c r="H76" s="343" t="s">
        <v>450</v>
      </c>
      <c r="I76" s="343"/>
      <c r="J76" s="344"/>
      <c r="K76" s="209" t="s">
        <v>451</v>
      </c>
      <c r="L76" s="210">
        <v>23</v>
      </c>
      <c r="M76" s="211">
        <v>7</v>
      </c>
      <c r="N76" s="211">
        <v>1</v>
      </c>
      <c r="O76" s="212" t="s">
        <v>450</v>
      </c>
      <c r="P76" s="213" t="s">
        <v>1</v>
      </c>
      <c r="Q76" s="214"/>
      <c r="R76" s="215">
        <v>634.29</v>
      </c>
      <c r="S76" s="216">
        <v>634.29999999999995</v>
      </c>
      <c r="T76" s="217">
        <v>634.29999999999995</v>
      </c>
      <c r="U76" s="159"/>
    </row>
    <row r="77" spans="1:21" ht="21.75" customHeight="1">
      <c r="A77" s="208"/>
      <c r="B77" s="345" t="s">
        <v>417</v>
      </c>
      <c r="C77" s="345"/>
      <c r="D77" s="345"/>
      <c r="E77" s="345"/>
      <c r="F77" s="345"/>
      <c r="G77" s="345"/>
      <c r="H77" s="345"/>
      <c r="I77" s="345"/>
      <c r="J77" s="346"/>
      <c r="K77" s="209" t="s">
        <v>418</v>
      </c>
      <c r="L77" s="210">
        <v>23</v>
      </c>
      <c r="M77" s="211">
        <v>7</v>
      </c>
      <c r="N77" s="211">
        <v>1</v>
      </c>
      <c r="O77" s="212" t="s">
        <v>450</v>
      </c>
      <c r="P77" s="213" t="s">
        <v>417</v>
      </c>
      <c r="Q77" s="214"/>
      <c r="R77" s="215">
        <v>634.29</v>
      </c>
      <c r="S77" s="216">
        <v>634.29999999999995</v>
      </c>
      <c r="T77" s="217">
        <v>634.29999999999995</v>
      </c>
      <c r="U77" s="159"/>
    </row>
    <row r="78" spans="1:21" ht="12.75" customHeight="1">
      <c r="A78" s="208"/>
      <c r="B78" s="345" t="s">
        <v>419</v>
      </c>
      <c r="C78" s="345"/>
      <c r="D78" s="345"/>
      <c r="E78" s="345"/>
      <c r="F78" s="345"/>
      <c r="G78" s="345"/>
      <c r="H78" s="345"/>
      <c r="I78" s="345"/>
      <c r="J78" s="346"/>
      <c r="K78" s="209" t="s">
        <v>420</v>
      </c>
      <c r="L78" s="210">
        <v>23</v>
      </c>
      <c r="M78" s="211">
        <v>7</v>
      </c>
      <c r="N78" s="211">
        <v>1</v>
      </c>
      <c r="O78" s="212" t="s">
        <v>450</v>
      </c>
      <c r="P78" s="213" t="s">
        <v>419</v>
      </c>
      <c r="Q78" s="214"/>
      <c r="R78" s="215">
        <v>480.84</v>
      </c>
      <c r="S78" s="216">
        <v>480.8</v>
      </c>
      <c r="T78" s="217">
        <v>480.8</v>
      </c>
      <c r="U78" s="159"/>
    </row>
    <row r="79" spans="1:21" ht="12.75" customHeight="1">
      <c r="A79" s="208"/>
      <c r="B79" s="345" t="s">
        <v>436</v>
      </c>
      <c r="C79" s="345"/>
      <c r="D79" s="345"/>
      <c r="E79" s="345"/>
      <c r="F79" s="345"/>
      <c r="G79" s="345"/>
      <c r="H79" s="345"/>
      <c r="I79" s="345"/>
      <c r="J79" s="346"/>
      <c r="K79" s="209" t="s">
        <v>437</v>
      </c>
      <c r="L79" s="210">
        <v>23</v>
      </c>
      <c r="M79" s="211">
        <v>7</v>
      </c>
      <c r="N79" s="211">
        <v>1</v>
      </c>
      <c r="O79" s="212" t="s">
        <v>450</v>
      </c>
      <c r="P79" s="213" t="s">
        <v>436</v>
      </c>
      <c r="Q79" s="214"/>
      <c r="R79" s="215">
        <v>153.44999999999999</v>
      </c>
      <c r="S79" s="216">
        <v>153.5</v>
      </c>
      <c r="T79" s="217">
        <v>153.5</v>
      </c>
      <c r="U79" s="159"/>
    </row>
    <row r="80" spans="1:21" ht="12.75" customHeight="1">
      <c r="A80" s="208"/>
      <c r="B80" s="218"/>
      <c r="C80" s="86"/>
      <c r="D80" s="87"/>
      <c r="E80" s="343" t="s">
        <v>452</v>
      </c>
      <c r="F80" s="343"/>
      <c r="G80" s="343"/>
      <c r="H80" s="343"/>
      <c r="I80" s="343"/>
      <c r="J80" s="344"/>
      <c r="K80" s="209" t="s">
        <v>453</v>
      </c>
      <c r="L80" s="210">
        <v>23</v>
      </c>
      <c r="M80" s="211">
        <v>7</v>
      </c>
      <c r="N80" s="211">
        <v>1</v>
      </c>
      <c r="O80" s="212" t="s">
        <v>452</v>
      </c>
      <c r="P80" s="213" t="s">
        <v>1</v>
      </c>
      <c r="Q80" s="214"/>
      <c r="R80" s="215">
        <v>1330</v>
      </c>
      <c r="S80" s="216"/>
      <c r="T80" s="217"/>
      <c r="U80" s="159"/>
    </row>
    <row r="81" spans="1:21" ht="21.75" customHeight="1">
      <c r="A81" s="208"/>
      <c r="B81" s="218"/>
      <c r="C81" s="86"/>
      <c r="D81" s="86"/>
      <c r="E81" s="219"/>
      <c r="F81" s="343" t="s">
        <v>454</v>
      </c>
      <c r="G81" s="343"/>
      <c r="H81" s="343"/>
      <c r="I81" s="343"/>
      <c r="J81" s="344"/>
      <c r="K81" s="209" t="s">
        <v>455</v>
      </c>
      <c r="L81" s="210">
        <v>23</v>
      </c>
      <c r="M81" s="211">
        <v>7</v>
      </c>
      <c r="N81" s="211">
        <v>1</v>
      </c>
      <c r="O81" s="212" t="s">
        <v>454</v>
      </c>
      <c r="P81" s="213" t="s">
        <v>1</v>
      </c>
      <c r="Q81" s="214"/>
      <c r="R81" s="215">
        <v>1330</v>
      </c>
      <c r="S81" s="216"/>
      <c r="T81" s="217"/>
      <c r="U81" s="159"/>
    </row>
    <row r="82" spans="1:21" ht="21.75" customHeight="1">
      <c r="A82" s="208"/>
      <c r="B82" s="218"/>
      <c r="C82" s="86"/>
      <c r="D82" s="86"/>
      <c r="E82" s="220"/>
      <c r="F82" s="219"/>
      <c r="G82" s="343" t="s">
        <v>454</v>
      </c>
      <c r="H82" s="343"/>
      <c r="I82" s="343"/>
      <c r="J82" s="344"/>
      <c r="K82" s="209" t="s">
        <v>455</v>
      </c>
      <c r="L82" s="210">
        <v>23</v>
      </c>
      <c r="M82" s="211">
        <v>7</v>
      </c>
      <c r="N82" s="211">
        <v>1</v>
      </c>
      <c r="O82" s="212" t="s">
        <v>454</v>
      </c>
      <c r="P82" s="213" t="s">
        <v>1</v>
      </c>
      <c r="Q82" s="214"/>
      <c r="R82" s="215">
        <v>1330</v>
      </c>
      <c r="S82" s="216"/>
      <c r="T82" s="217"/>
      <c r="U82" s="159"/>
    </row>
    <row r="83" spans="1:21" ht="21.75" customHeight="1">
      <c r="A83" s="208"/>
      <c r="B83" s="218"/>
      <c r="C83" s="86"/>
      <c r="D83" s="86"/>
      <c r="E83" s="220"/>
      <c r="F83" s="220"/>
      <c r="G83" s="219"/>
      <c r="H83" s="343" t="s">
        <v>456</v>
      </c>
      <c r="I83" s="343"/>
      <c r="J83" s="344"/>
      <c r="K83" s="209" t="s">
        <v>457</v>
      </c>
      <c r="L83" s="210">
        <v>23</v>
      </c>
      <c r="M83" s="211">
        <v>7</v>
      </c>
      <c r="N83" s="211">
        <v>1</v>
      </c>
      <c r="O83" s="212" t="s">
        <v>456</v>
      </c>
      <c r="P83" s="213" t="s">
        <v>1</v>
      </c>
      <c r="Q83" s="214"/>
      <c r="R83" s="215">
        <v>1330</v>
      </c>
      <c r="S83" s="216"/>
      <c r="T83" s="217"/>
      <c r="U83" s="159"/>
    </row>
    <row r="84" spans="1:21" ht="21.75" customHeight="1">
      <c r="A84" s="208"/>
      <c r="B84" s="345" t="s">
        <v>417</v>
      </c>
      <c r="C84" s="345"/>
      <c r="D84" s="345"/>
      <c r="E84" s="345"/>
      <c r="F84" s="345"/>
      <c r="G84" s="345"/>
      <c r="H84" s="345"/>
      <c r="I84" s="345"/>
      <c r="J84" s="346"/>
      <c r="K84" s="209" t="s">
        <v>418</v>
      </c>
      <c r="L84" s="210">
        <v>23</v>
      </c>
      <c r="M84" s="211">
        <v>7</v>
      </c>
      <c r="N84" s="211">
        <v>1</v>
      </c>
      <c r="O84" s="212" t="s">
        <v>456</v>
      </c>
      <c r="P84" s="213" t="s">
        <v>417</v>
      </c>
      <c r="Q84" s="214"/>
      <c r="R84" s="215">
        <v>1330</v>
      </c>
      <c r="S84" s="216"/>
      <c r="T84" s="217"/>
      <c r="U84" s="159"/>
    </row>
    <row r="85" spans="1:21" ht="12.75" customHeight="1">
      <c r="A85" s="208"/>
      <c r="B85" s="345" t="s">
        <v>419</v>
      </c>
      <c r="C85" s="345"/>
      <c r="D85" s="345"/>
      <c r="E85" s="345"/>
      <c r="F85" s="345"/>
      <c r="G85" s="345"/>
      <c r="H85" s="345"/>
      <c r="I85" s="345"/>
      <c r="J85" s="346"/>
      <c r="K85" s="209" t="s">
        <v>420</v>
      </c>
      <c r="L85" s="210">
        <v>23</v>
      </c>
      <c r="M85" s="211">
        <v>7</v>
      </c>
      <c r="N85" s="211">
        <v>1</v>
      </c>
      <c r="O85" s="212" t="s">
        <v>456</v>
      </c>
      <c r="P85" s="213" t="s">
        <v>419</v>
      </c>
      <c r="Q85" s="214"/>
      <c r="R85" s="215">
        <v>1330</v>
      </c>
      <c r="S85" s="216"/>
      <c r="T85" s="217"/>
      <c r="U85" s="159"/>
    </row>
    <row r="86" spans="1:21" ht="12.75" customHeight="1">
      <c r="A86" s="208"/>
      <c r="B86" s="345">
        <v>702</v>
      </c>
      <c r="C86" s="345"/>
      <c r="D86" s="345"/>
      <c r="E86" s="345"/>
      <c r="F86" s="345"/>
      <c r="G86" s="345"/>
      <c r="H86" s="345"/>
      <c r="I86" s="345"/>
      <c r="J86" s="346"/>
      <c r="K86" s="209" t="s">
        <v>26</v>
      </c>
      <c r="L86" s="210">
        <v>23</v>
      </c>
      <c r="M86" s="211">
        <v>7</v>
      </c>
      <c r="N86" s="211">
        <v>2</v>
      </c>
      <c r="O86" s="212" t="s">
        <v>1</v>
      </c>
      <c r="P86" s="213" t="s">
        <v>1</v>
      </c>
      <c r="Q86" s="214"/>
      <c r="R86" s="215">
        <v>481153.51</v>
      </c>
      <c r="S86" s="216">
        <v>389738.2</v>
      </c>
      <c r="T86" s="217">
        <v>386340.5</v>
      </c>
      <c r="U86" s="159"/>
    </row>
    <row r="87" spans="1:21" ht="21.75" customHeight="1">
      <c r="A87" s="208"/>
      <c r="B87" s="218"/>
      <c r="C87" s="86"/>
      <c r="D87" s="87"/>
      <c r="E87" s="343" t="s">
        <v>422</v>
      </c>
      <c r="F87" s="343"/>
      <c r="G87" s="343"/>
      <c r="H87" s="343"/>
      <c r="I87" s="343"/>
      <c r="J87" s="344"/>
      <c r="K87" s="209" t="s">
        <v>423</v>
      </c>
      <c r="L87" s="210">
        <v>23</v>
      </c>
      <c r="M87" s="211">
        <v>7</v>
      </c>
      <c r="N87" s="211">
        <v>2</v>
      </c>
      <c r="O87" s="212" t="s">
        <v>422</v>
      </c>
      <c r="P87" s="213" t="s">
        <v>1</v>
      </c>
      <c r="Q87" s="214"/>
      <c r="R87" s="215">
        <v>481153.51</v>
      </c>
      <c r="S87" s="216">
        <v>389738.2</v>
      </c>
      <c r="T87" s="217">
        <v>386340.5</v>
      </c>
      <c r="U87" s="159"/>
    </row>
    <row r="88" spans="1:21" ht="21.75" customHeight="1">
      <c r="A88" s="208"/>
      <c r="B88" s="218"/>
      <c r="C88" s="86"/>
      <c r="D88" s="86"/>
      <c r="E88" s="219"/>
      <c r="F88" s="343" t="s">
        <v>430</v>
      </c>
      <c r="G88" s="343"/>
      <c r="H88" s="343"/>
      <c r="I88" s="343"/>
      <c r="J88" s="344"/>
      <c r="K88" s="209" t="s">
        <v>431</v>
      </c>
      <c r="L88" s="210">
        <v>23</v>
      </c>
      <c r="M88" s="211">
        <v>7</v>
      </c>
      <c r="N88" s="211">
        <v>2</v>
      </c>
      <c r="O88" s="212" t="s">
        <v>430</v>
      </c>
      <c r="P88" s="213" t="s">
        <v>1</v>
      </c>
      <c r="Q88" s="214"/>
      <c r="R88" s="215">
        <v>445084.57</v>
      </c>
      <c r="S88" s="216">
        <v>354043.1</v>
      </c>
      <c r="T88" s="217">
        <v>353407.6</v>
      </c>
      <c r="U88" s="159"/>
    </row>
    <row r="89" spans="1:21" ht="42.75" customHeight="1">
      <c r="A89" s="208"/>
      <c r="B89" s="218"/>
      <c r="C89" s="86"/>
      <c r="D89" s="86"/>
      <c r="E89" s="220"/>
      <c r="F89" s="219"/>
      <c r="G89" s="343" t="s">
        <v>432</v>
      </c>
      <c r="H89" s="343"/>
      <c r="I89" s="343"/>
      <c r="J89" s="344"/>
      <c r="K89" s="209" t="s">
        <v>433</v>
      </c>
      <c r="L89" s="210">
        <v>23</v>
      </c>
      <c r="M89" s="211">
        <v>7</v>
      </c>
      <c r="N89" s="211">
        <v>2</v>
      </c>
      <c r="O89" s="212" t="s">
        <v>432</v>
      </c>
      <c r="P89" s="213" t="s">
        <v>1</v>
      </c>
      <c r="Q89" s="214"/>
      <c r="R89" s="215">
        <v>444442.66</v>
      </c>
      <c r="S89" s="216">
        <v>353407.6</v>
      </c>
      <c r="T89" s="217">
        <v>353407.6</v>
      </c>
      <c r="U89" s="159"/>
    </row>
    <row r="90" spans="1:21" ht="21.75" customHeight="1">
      <c r="A90" s="208"/>
      <c r="B90" s="218"/>
      <c r="C90" s="86"/>
      <c r="D90" s="86"/>
      <c r="E90" s="220"/>
      <c r="F90" s="220"/>
      <c r="G90" s="219"/>
      <c r="H90" s="343" t="s">
        <v>434</v>
      </c>
      <c r="I90" s="343"/>
      <c r="J90" s="344"/>
      <c r="K90" s="209" t="s">
        <v>435</v>
      </c>
      <c r="L90" s="210">
        <v>23</v>
      </c>
      <c r="M90" s="211">
        <v>7</v>
      </c>
      <c r="N90" s="211">
        <v>2</v>
      </c>
      <c r="O90" s="212" t="s">
        <v>434</v>
      </c>
      <c r="P90" s="213" t="s">
        <v>1</v>
      </c>
      <c r="Q90" s="214"/>
      <c r="R90" s="215">
        <v>81615.03</v>
      </c>
      <c r="S90" s="216"/>
      <c r="T90" s="217"/>
      <c r="U90" s="159"/>
    </row>
    <row r="91" spans="1:21" ht="21.75" customHeight="1">
      <c r="A91" s="208"/>
      <c r="B91" s="345" t="s">
        <v>417</v>
      </c>
      <c r="C91" s="345"/>
      <c r="D91" s="345"/>
      <c r="E91" s="345"/>
      <c r="F91" s="345"/>
      <c r="G91" s="345"/>
      <c r="H91" s="345"/>
      <c r="I91" s="345"/>
      <c r="J91" s="346"/>
      <c r="K91" s="209" t="s">
        <v>418</v>
      </c>
      <c r="L91" s="210">
        <v>23</v>
      </c>
      <c r="M91" s="211">
        <v>7</v>
      </c>
      <c r="N91" s="211">
        <v>2</v>
      </c>
      <c r="O91" s="212" t="s">
        <v>434</v>
      </c>
      <c r="P91" s="213" t="s">
        <v>417</v>
      </c>
      <c r="Q91" s="214"/>
      <c r="R91" s="215">
        <v>81615.03</v>
      </c>
      <c r="S91" s="216"/>
      <c r="T91" s="217"/>
      <c r="U91" s="159"/>
    </row>
    <row r="92" spans="1:21" ht="12.75" customHeight="1">
      <c r="A92" s="208"/>
      <c r="B92" s="345" t="s">
        <v>419</v>
      </c>
      <c r="C92" s="345"/>
      <c r="D92" s="345"/>
      <c r="E92" s="345"/>
      <c r="F92" s="345"/>
      <c r="G92" s="345"/>
      <c r="H92" s="345"/>
      <c r="I92" s="345"/>
      <c r="J92" s="346"/>
      <c r="K92" s="209" t="s">
        <v>420</v>
      </c>
      <c r="L92" s="210">
        <v>23</v>
      </c>
      <c r="M92" s="211">
        <v>7</v>
      </c>
      <c r="N92" s="211">
        <v>2</v>
      </c>
      <c r="O92" s="212" t="s">
        <v>434</v>
      </c>
      <c r="P92" s="213" t="s">
        <v>419</v>
      </c>
      <c r="Q92" s="214"/>
      <c r="R92" s="215">
        <v>81615.03</v>
      </c>
      <c r="S92" s="216"/>
      <c r="T92" s="217"/>
      <c r="U92" s="159"/>
    </row>
    <row r="93" spans="1:21" ht="32.25" customHeight="1">
      <c r="A93" s="208"/>
      <c r="B93" s="218"/>
      <c r="C93" s="86"/>
      <c r="D93" s="86"/>
      <c r="E93" s="220"/>
      <c r="F93" s="220"/>
      <c r="G93" s="219"/>
      <c r="H93" s="343" t="s">
        <v>458</v>
      </c>
      <c r="I93" s="343"/>
      <c r="J93" s="344"/>
      <c r="K93" s="209" t="s">
        <v>459</v>
      </c>
      <c r="L93" s="210">
        <v>23</v>
      </c>
      <c r="M93" s="211">
        <v>7</v>
      </c>
      <c r="N93" s="211">
        <v>2</v>
      </c>
      <c r="O93" s="212" t="s">
        <v>458</v>
      </c>
      <c r="P93" s="213" t="s">
        <v>1</v>
      </c>
      <c r="Q93" s="214"/>
      <c r="R93" s="215">
        <v>9420</v>
      </c>
      <c r="S93" s="216"/>
      <c r="T93" s="217"/>
      <c r="U93" s="159"/>
    </row>
    <row r="94" spans="1:21" ht="21.75" customHeight="1">
      <c r="A94" s="208"/>
      <c r="B94" s="345" t="s">
        <v>417</v>
      </c>
      <c r="C94" s="345"/>
      <c r="D94" s="345"/>
      <c r="E94" s="345"/>
      <c r="F94" s="345"/>
      <c r="G94" s="345"/>
      <c r="H94" s="345"/>
      <c r="I94" s="345"/>
      <c r="J94" s="346"/>
      <c r="K94" s="209" t="s">
        <v>418</v>
      </c>
      <c r="L94" s="210">
        <v>23</v>
      </c>
      <c r="M94" s="211">
        <v>7</v>
      </c>
      <c r="N94" s="211">
        <v>2</v>
      </c>
      <c r="O94" s="212" t="s">
        <v>458</v>
      </c>
      <c r="P94" s="213" t="s">
        <v>417</v>
      </c>
      <c r="Q94" s="214"/>
      <c r="R94" s="215">
        <v>9420</v>
      </c>
      <c r="S94" s="216"/>
      <c r="T94" s="217"/>
      <c r="U94" s="159"/>
    </row>
    <row r="95" spans="1:21" ht="12.75" customHeight="1">
      <c r="A95" s="208"/>
      <c r="B95" s="345" t="s">
        <v>419</v>
      </c>
      <c r="C95" s="345"/>
      <c r="D95" s="345"/>
      <c r="E95" s="345"/>
      <c r="F95" s="345"/>
      <c r="G95" s="345"/>
      <c r="H95" s="345"/>
      <c r="I95" s="345"/>
      <c r="J95" s="346"/>
      <c r="K95" s="209" t="s">
        <v>420</v>
      </c>
      <c r="L95" s="210">
        <v>23</v>
      </c>
      <c r="M95" s="211">
        <v>7</v>
      </c>
      <c r="N95" s="211">
        <v>2</v>
      </c>
      <c r="O95" s="212" t="s">
        <v>458</v>
      </c>
      <c r="P95" s="213" t="s">
        <v>419</v>
      </c>
      <c r="Q95" s="214"/>
      <c r="R95" s="215">
        <v>9420</v>
      </c>
      <c r="S95" s="216"/>
      <c r="T95" s="217"/>
      <c r="U95" s="159"/>
    </row>
    <row r="96" spans="1:21" ht="21.75" customHeight="1">
      <c r="A96" s="208"/>
      <c r="B96" s="218"/>
      <c r="C96" s="86"/>
      <c r="D96" s="86"/>
      <c r="E96" s="220"/>
      <c r="F96" s="220"/>
      <c r="G96" s="219"/>
      <c r="H96" s="343" t="s">
        <v>460</v>
      </c>
      <c r="I96" s="343"/>
      <c r="J96" s="344"/>
      <c r="K96" s="209" t="s">
        <v>461</v>
      </c>
      <c r="L96" s="210">
        <v>23</v>
      </c>
      <c r="M96" s="211">
        <v>7</v>
      </c>
      <c r="N96" s="211">
        <v>2</v>
      </c>
      <c r="O96" s="212" t="s">
        <v>460</v>
      </c>
      <c r="P96" s="213" t="s">
        <v>1</v>
      </c>
      <c r="Q96" s="214"/>
      <c r="R96" s="215">
        <v>353407.63</v>
      </c>
      <c r="S96" s="216">
        <v>353407.6</v>
      </c>
      <c r="T96" s="217">
        <v>353407.6</v>
      </c>
      <c r="U96" s="159"/>
    </row>
    <row r="97" spans="1:21" ht="21.75" customHeight="1">
      <c r="A97" s="208"/>
      <c r="B97" s="345" t="s">
        <v>417</v>
      </c>
      <c r="C97" s="345"/>
      <c r="D97" s="345"/>
      <c r="E97" s="345"/>
      <c r="F97" s="345"/>
      <c r="G97" s="345"/>
      <c r="H97" s="345"/>
      <c r="I97" s="345"/>
      <c r="J97" s="346"/>
      <c r="K97" s="209" t="s">
        <v>418</v>
      </c>
      <c r="L97" s="210">
        <v>23</v>
      </c>
      <c r="M97" s="211">
        <v>7</v>
      </c>
      <c r="N97" s="211">
        <v>2</v>
      </c>
      <c r="O97" s="212" t="s">
        <v>460</v>
      </c>
      <c r="P97" s="213" t="s">
        <v>417</v>
      </c>
      <c r="Q97" s="214"/>
      <c r="R97" s="215">
        <v>353407.63</v>
      </c>
      <c r="S97" s="216">
        <v>353407.6</v>
      </c>
      <c r="T97" s="217">
        <v>353407.6</v>
      </c>
      <c r="U97" s="159"/>
    </row>
    <row r="98" spans="1:21" ht="12.75" customHeight="1">
      <c r="A98" s="208"/>
      <c r="B98" s="345" t="s">
        <v>419</v>
      </c>
      <c r="C98" s="345"/>
      <c r="D98" s="345"/>
      <c r="E98" s="345"/>
      <c r="F98" s="345"/>
      <c r="G98" s="345"/>
      <c r="H98" s="345"/>
      <c r="I98" s="345"/>
      <c r="J98" s="346"/>
      <c r="K98" s="209" t="s">
        <v>420</v>
      </c>
      <c r="L98" s="210">
        <v>23</v>
      </c>
      <c r="M98" s="211">
        <v>7</v>
      </c>
      <c r="N98" s="211">
        <v>2</v>
      </c>
      <c r="O98" s="212" t="s">
        <v>460</v>
      </c>
      <c r="P98" s="213" t="s">
        <v>419</v>
      </c>
      <c r="Q98" s="214"/>
      <c r="R98" s="215">
        <v>353407.63</v>
      </c>
      <c r="S98" s="216">
        <v>353407.6</v>
      </c>
      <c r="T98" s="217">
        <v>353407.6</v>
      </c>
      <c r="U98" s="159"/>
    </row>
    <row r="99" spans="1:21" ht="21.75" customHeight="1">
      <c r="A99" s="208"/>
      <c r="B99" s="218"/>
      <c r="C99" s="86"/>
      <c r="D99" s="86"/>
      <c r="E99" s="220"/>
      <c r="F99" s="219"/>
      <c r="G99" s="343" t="s">
        <v>462</v>
      </c>
      <c r="H99" s="343"/>
      <c r="I99" s="343"/>
      <c r="J99" s="344"/>
      <c r="K99" s="209" t="s">
        <v>463</v>
      </c>
      <c r="L99" s="210">
        <v>23</v>
      </c>
      <c r="M99" s="211">
        <v>7</v>
      </c>
      <c r="N99" s="211">
        <v>2</v>
      </c>
      <c r="O99" s="212" t="s">
        <v>462</v>
      </c>
      <c r="P99" s="213" t="s">
        <v>1</v>
      </c>
      <c r="Q99" s="214"/>
      <c r="R99" s="215">
        <v>641.91</v>
      </c>
      <c r="S99" s="216">
        <v>635.5</v>
      </c>
      <c r="T99" s="217"/>
      <c r="U99" s="159"/>
    </row>
    <row r="100" spans="1:21" ht="31.15" customHeight="1">
      <c r="A100" s="208"/>
      <c r="B100" s="218"/>
      <c r="C100" s="86"/>
      <c r="D100" s="86"/>
      <c r="E100" s="220"/>
      <c r="F100" s="220"/>
      <c r="G100" s="219"/>
      <c r="H100" s="343" t="s">
        <v>464</v>
      </c>
      <c r="I100" s="343"/>
      <c r="J100" s="344"/>
      <c r="K100" s="209" t="s">
        <v>465</v>
      </c>
      <c r="L100" s="210">
        <v>23</v>
      </c>
      <c r="M100" s="211">
        <v>7</v>
      </c>
      <c r="N100" s="211">
        <v>2</v>
      </c>
      <c r="O100" s="212" t="s">
        <v>464</v>
      </c>
      <c r="P100" s="213" t="s">
        <v>1</v>
      </c>
      <c r="Q100" s="214"/>
      <c r="R100" s="215">
        <v>641.91</v>
      </c>
      <c r="S100" s="216">
        <v>635.5</v>
      </c>
      <c r="T100" s="217"/>
      <c r="U100" s="159"/>
    </row>
    <row r="101" spans="1:21" ht="21.75" customHeight="1">
      <c r="A101" s="208"/>
      <c r="B101" s="345" t="s">
        <v>417</v>
      </c>
      <c r="C101" s="345"/>
      <c r="D101" s="345"/>
      <c r="E101" s="345"/>
      <c r="F101" s="345"/>
      <c r="G101" s="345"/>
      <c r="H101" s="345"/>
      <c r="I101" s="345"/>
      <c r="J101" s="346"/>
      <c r="K101" s="209" t="s">
        <v>418</v>
      </c>
      <c r="L101" s="210">
        <v>23</v>
      </c>
      <c r="M101" s="211">
        <v>7</v>
      </c>
      <c r="N101" s="211">
        <v>2</v>
      </c>
      <c r="O101" s="212" t="s">
        <v>464</v>
      </c>
      <c r="P101" s="213" t="s">
        <v>417</v>
      </c>
      <c r="Q101" s="214"/>
      <c r="R101" s="215">
        <v>641.91</v>
      </c>
      <c r="S101" s="216">
        <v>635.5</v>
      </c>
      <c r="T101" s="217"/>
      <c r="U101" s="159"/>
    </row>
    <row r="102" spans="1:21" ht="12.75" customHeight="1">
      <c r="A102" s="208"/>
      <c r="B102" s="345" t="s">
        <v>419</v>
      </c>
      <c r="C102" s="345"/>
      <c r="D102" s="345"/>
      <c r="E102" s="345"/>
      <c r="F102" s="345"/>
      <c r="G102" s="345"/>
      <c r="H102" s="345"/>
      <c r="I102" s="345"/>
      <c r="J102" s="346"/>
      <c r="K102" s="209" t="s">
        <v>420</v>
      </c>
      <c r="L102" s="210">
        <v>23</v>
      </c>
      <c r="M102" s="211">
        <v>7</v>
      </c>
      <c r="N102" s="211">
        <v>2</v>
      </c>
      <c r="O102" s="212" t="s">
        <v>464</v>
      </c>
      <c r="P102" s="213" t="s">
        <v>419</v>
      </c>
      <c r="Q102" s="214"/>
      <c r="R102" s="215">
        <v>641.91</v>
      </c>
      <c r="S102" s="216">
        <v>635.5</v>
      </c>
      <c r="T102" s="217"/>
      <c r="U102" s="159"/>
    </row>
    <row r="103" spans="1:21" ht="21.75" customHeight="1">
      <c r="A103" s="208"/>
      <c r="B103" s="218"/>
      <c r="C103" s="86"/>
      <c r="D103" s="86"/>
      <c r="E103" s="219"/>
      <c r="F103" s="343" t="s">
        <v>424</v>
      </c>
      <c r="G103" s="343"/>
      <c r="H103" s="343"/>
      <c r="I103" s="343"/>
      <c r="J103" s="344"/>
      <c r="K103" s="209" t="s">
        <v>425</v>
      </c>
      <c r="L103" s="210">
        <v>23</v>
      </c>
      <c r="M103" s="211">
        <v>7</v>
      </c>
      <c r="N103" s="211">
        <v>2</v>
      </c>
      <c r="O103" s="212" t="s">
        <v>424</v>
      </c>
      <c r="P103" s="213" t="s">
        <v>1</v>
      </c>
      <c r="Q103" s="214"/>
      <c r="R103" s="215">
        <v>36068.94</v>
      </c>
      <c r="S103" s="216">
        <v>35695</v>
      </c>
      <c r="T103" s="217">
        <v>32932.800000000003</v>
      </c>
      <c r="U103" s="159"/>
    </row>
    <row r="104" spans="1:21" ht="30.6" customHeight="1">
      <c r="A104" s="208"/>
      <c r="B104" s="218"/>
      <c r="C104" s="86"/>
      <c r="D104" s="86"/>
      <c r="E104" s="220"/>
      <c r="F104" s="219"/>
      <c r="G104" s="343" t="s">
        <v>448</v>
      </c>
      <c r="H104" s="343"/>
      <c r="I104" s="343"/>
      <c r="J104" s="344"/>
      <c r="K104" s="209" t="s">
        <v>449</v>
      </c>
      <c r="L104" s="210">
        <v>23</v>
      </c>
      <c r="M104" s="211">
        <v>7</v>
      </c>
      <c r="N104" s="211">
        <v>2</v>
      </c>
      <c r="O104" s="212" t="s">
        <v>448</v>
      </c>
      <c r="P104" s="213" t="s">
        <v>1</v>
      </c>
      <c r="Q104" s="214"/>
      <c r="R104" s="215">
        <v>36068.94</v>
      </c>
      <c r="S104" s="216">
        <v>35695</v>
      </c>
      <c r="T104" s="217">
        <v>32932.800000000003</v>
      </c>
      <c r="U104" s="159"/>
    </row>
    <row r="105" spans="1:21" ht="50.45" customHeight="1">
      <c r="A105" s="208"/>
      <c r="B105" s="218"/>
      <c r="C105" s="86"/>
      <c r="D105" s="86"/>
      <c r="E105" s="220"/>
      <c r="F105" s="220"/>
      <c r="G105" s="219"/>
      <c r="H105" s="343" t="s">
        <v>466</v>
      </c>
      <c r="I105" s="343"/>
      <c r="J105" s="344"/>
      <c r="K105" s="209" t="s">
        <v>467</v>
      </c>
      <c r="L105" s="210">
        <v>23</v>
      </c>
      <c r="M105" s="211">
        <v>7</v>
      </c>
      <c r="N105" s="211">
        <v>2</v>
      </c>
      <c r="O105" s="212" t="s">
        <v>466</v>
      </c>
      <c r="P105" s="213" t="s">
        <v>1</v>
      </c>
      <c r="Q105" s="214"/>
      <c r="R105" s="215">
        <v>32656.6</v>
      </c>
      <c r="S105" s="216">
        <v>32656.6</v>
      </c>
      <c r="T105" s="217">
        <v>32656.6</v>
      </c>
      <c r="U105" s="159"/>
    </row>
    <row r="106" spans="1:21" ht="21.75" customHeight="1">
      <c r="A106" s="208"/>
      <c r="B106" s="345" t="s">
        <v>417</v>
      </c>
      <c r="C106" s="345"/>
      <c r="D106" s="345"/>
      <c r="E106" s="345"/>
      <c r="F106" s="345"/>
      <c r="G106" s="345"/>
      <c r="H106" s="345"/>
      <c r="I106" s="345"/>
      <c r="J106" s="346"/>
      <c r="K106" s="209" t="s">
        <v>418</v>
      </c>
      <c r="L106" s="210">
        <v>23</v>
      </c>
      <c r="M106" s="211">
        <v>7</v>
      </c>
      <c r="N106" s="211">
        <v>2</v>
      </c>
      <c r="O106" s="212" t="s">
        <v>466</v>
      </c>
      <c r="P106" s="213" t="s">
        <v>417</v>
      </c>
      <c r="Q106" s="214"/>
      <c r="R106" s="215">
        <v>32656.6</v>
      </c>
      <c r="S106" s="216">
        <v>32656.6</v>
      </c>
      <c r="T106" s="217">
        <v>32656.6</v>
      </c>
      <c r="U106" s="159"/>
    </row>
    <row r="107" spans="1:21" ht="12.75" customHeight="1">
      <c r="A107" s="208"/>
      <c r="B107" s="345" t="s">
        <v>419</v>
      </c>
      <c r="C107" s="345"/>
      <c r="D107" s="345"/>
      <c r="E107" s="345"/>
      <c r="F107" s="345"/>
      <c r="G107" s="345"/>
      <c r="H107" s="345"/>
      <c r="I107" s="345"/>
      <c r="J107" s="346"/>
      <c r="K107" s="209" t="s">
        <v>420</v>
      </c>
      <c r="L107" s="210">
        <v>23</v>
      </c>
      <c r="M107" s="211">
        <v>7</v>
      </c>
      <c r="N107" s="211">
        <v>2</v>
      </c>
      <c r="O107" s="212" t="s">
        <v>466</v>
      </c>
      <c r="P107" s="213" t="s">
        <v>419</v>
      </c>
      <c r="Q107" s="214"/>
      <c r="R107" s="215">
        <v>32656.6</v>
      </c>
      <c r="S107" s="216">
        <v>32656.6</v>
      </c>
      <c r="T107" s="217">
        <v>32656.6</v>
      </c>
      <c r="U107" s="159"/>
    </row>
    <row r="108" spans="1:21" ht="34.15" customHeight="1">
      <c r="A108" s="208"/>
      <c r="B108" s="218"/>
      <c r="C108" s="86"/>
      <c r="D108" s="86"/>
      <c r="E108" s="220"/>
      <c r="F108" s="220"/>
      <c r="G108" s="219"/>
      <c r="H108" s="343" t="s">
        <v>450</v>
      </c>
      <c r="I108" s="343"/>
      <c r="J108" s="344"/>
      <c r="K108" s="209" t="s">
        <v>451</v>
      </c>
      <c r="L108" s="210">
        <v>23</v>
      </c>
      <c r="M108" s="211">
        <v>7</v>
      </c>
      <c r="N108" s="211">
        <v>2</v>
      </c>
      <c r="O108" s="212" t="s">
        <v>450</v>
      </c>
      <c r="P108" s="213" t="s">
        <v>1</v>
      </c>
      <c r="Q108" s="214"/>
      <c r="R108" s="215">
        <v>276.24</v>
      </c>
      <c r="S108" s="216">
        <v>276.2</v>
      </c>
      <c r="T108" s="217">
        <v>276.2</v>
      </c>
      <c r="U108" s="159"/>
    </row>
    <row r="109" spans="1:21" ht="21.75" customHeight="1">
      <c r="A109" s="208"/>
      <c r="B109" s="345" t="s">
        <v>417</v>
      </c>
      <c r="C109" s="345"/>
      <c r="D109" s="345"/>
      <c r="E109" s="345"/>
      <c r="F109" s="345"/>
      <c r="G109" s="345"/>
      <c r="H109" s="345"/>
      <c r="I109" s="345"/>
      <c r="J109" s="346"/>
      <c r="K109" s="209" t="s">
        <v>418</v>
      </c>
      <c r="L109" s="210">
        <v>23</v>
      </c>
      <c r="M109" s="211">
        <v>7</v>
      </c>
      <c r="N109" s="211">
        <v>2</v>
      </c>
      <c r="O109" s="212" t="s">
        <v>450</v>
      </c>
      <c r="P109" s="213" t="s">
        <v>417</v>
      </c>
      <c r="Q109" s="214"/>
      <c r="R109" s="215">
        <v>276.24</v>
      </c>
      <c r="S109" s="216">
        <v>276.2</v>
      </c>
      <c r="T109" s="217">
        <v>276.2</v>
      </c>
      <c r="U109" s="159"/>
    </row>
    <row r="110" spans="1:21" ht="12.75" customHeight="1">
      <c r="A110" s="208"/>
      <c r="B110" s="345" t="s">
        <v>419</v>
      </c>
      <c r="C110" s="345"/>
      <c r="D110" s="345"/>
      <c r="E110" s="345"/>
      <c r="F110" s="345"/>
      <c r="G110" s="345"/>
      <c r="H110" s="345"/>
      <c r="I110" s="345"/>
      <c r="J110" s="346"/>
      <c r="K110" s="209" t="s">
        <v>420</v>
      </c>
      <c r="L110" s="210">
        <v>23</v>
      </c>
      <c r="M110" s="211">
        <v>7</v>
      </c>
      <c r="N110" s="211">
        <v>2</v>
      </c>
      <c r="O110" s="212" t="s">
        <v>450</v>
      </c>
      <c r="P110" s="213" t="s">
        <v>419</v>
      </c>
      <c r="Q110" s="214"/>
      <c r="R110" s="215">
        <v>276.24</v>
      </c>
      <c r="S110" s="216">
        <v>276.2</v>
      </c>
      <c r="T110" s="217">
        <v>276.2</v>
      </c>
      <c r="U110" s="159"/>
    </row>
    <row r="111" spans="1:21" ht="33.6" customHeight="1">
      <c r="A111" s="208"/>
      <c r="B111" s="218"/>
      <c r="C111" s="86"/>
      <c r="D111" s="86"/>
      <c r="E111" s="220"/>
      <c r="F111" s="220"/>
      <c r="G111" s="219"/>
      <c r="H111" s="343" t="s">
        <v>468</v>
      </c>
      <c r="I111" s="343"/>
      <c r="J111" s="344"/>
      <c r="K111" s="209" t="s">
        <v>469</v>
      </c>
      <c r="L111" s="210">
        <v>23</v>
      </c>
      <c r="M111" s="211">
        <v>7</v>
      </c>
      <c r="N111" s="211">
        <v>2</v>
      </c>
      <c r="O111" s="212" t="s">
        <v>468</v>
      </c>
      <c r="P111" s="213" t="s">
        <v>1</v>
      </c>
      <c r="Q111" s="214"/>
      <c r="R111" s="215">
        <v>3136.1</v>
      </c>
      <c r="S111" s="216">
        <v>2762.2</v>
      </c>
      <c r="T111" s="217"/>
      <c r="U111" s="159"/>
    </row>
    <row r="112" spans="1:21" ht="21.75" customHeight="1">
      <c r="A112" s="208"/>
      <c r="B112" s="345" t="s">
        <v>417</v>
      </c>
      <c r="C112" s="345"/>
      <c r="D112" s="345"/>
      <c r="E112" s="345"/>
      <c r="F112" s="345"/>
      <c r="G112" s="345"/>
      <c r="H112" s="345"/>
      <c r="I112" s="345"/>
      <c r="J112" s="346"/>
      <c r="K112" s="209" t="s">
        <v>418</v>
      </c>
      <c r="L112" s="210">
        <v>23</v>
      </c>
      <c r="M112" s="211">
        <v>7</v>
      </c>
      <c r="N112" s="211">
        <v>2</v>
      </c>
      <c r="O112" s="212" t="s">
        <v>468</v>
      </c>
      <c r="P112" s="213" t="s">
        <v>417</v>
      </c>
      <c r="Q112" s="214"/>
      <c r="R112" s="215">
        <v>3136.1</v>
      </c>
      <c r="S112" s="216">
        <v>2762.2</v>
      </c>
      <c r="T112" s="217"/>
      <c r="U112" s="159"/>
    </row>
    <row r="113" spans="1:21" ht="12.75" customHeight="1">
      <c r="A113" s="208"/>
      <c r="B113" s="345" t="s">
        <v>419</v>
      </c>
      <c r="C113" s="345"/>
      <c r="D113" s="345"/>
      <c r="E113" s="345"/>
      <c r="F113" s="345"/>
      <c r="G113" s="345"/>
      <c r="H113" s="345"/>
      <c r="I113" s="345"/>
      <c r="J113" s="346"/>
      <c r="K113" s="209" t="s">
        <v>420</v>
      </c>
      <c r="L113" s="210">
        <v>23</v>
      </c>
      <c r="M113" s="211">
        <v>7</v>
      </c>
      <c r="N113" s="211">
        <v>2</v>
      </c>
      <c r="O113" s="212" t="s">
        <v>468</v>
      </c>
      <c r="P113" s="213" t="s">
        <v>419</v>
      </c>
      <c r="Q113" s="214"/>
      <c r="R113" s="215">
        <v>3136.1</v>
      </c>
      <c r="S113" s="216">
        <v>2762.2</v>
      </c>
      <c r="T113" s="217"/>
      <c r="U113" s="159"/>
    </row>
    <row r="114" spans="1:21" ht="12.75" customHeight="1">
      <c r="A114" s="208"/>
      <c r="B114" s="345">
        <v>703</v>
      </c>
      <c r="C114" s="345"/>
      <c r="D114" s="345"/>
      <c r="E114" s="345"/>
      <c r="F114" s="345"/>
      <c r="G114" s="345"/>
      <c r="H114" s="345"/>
      <c r="I114" s="345"/>
      <c r="J114" s="346"/>
      <c r="K114" s="209" t="s">
        <v>25</v>
      </c>
      <c r="L114" s="210">
        <v>23</v>
      </c>
      <c r="M114" s="211">
        <v>7</v>
      </c>
      <c r="N114" s="211">
        <v>3</v>
      </c>
      <c r="O114" s="212" t="s">
        <v>1</v>
      </c>
      <c r="P114" s="213" t="s">
        <v>1</v>
      </c>
      <c r="Q114" s="214"/>
      <c r="R114" s="215">
        <v>21927.27</v>
      </c>
      <c r="S114" s="216"/>
      <c r="T114" s="217"/>
      <c r="U114" s="159"/>
    </row>
    <row r="115" spans="1:21" ht="21.75" customHeight="1">
      <c r="A115" s="208"/>
      <c r="B115" s="218"/>
      <c r="C115" s="86"/>
      <c r="D115" s="87"/>
      <c r="E115" s="343" t="s">
        <v>422</v>
      </c>
      <c r="F115" s="343"/>
      <c r="G115" s="343"/>
      <c r="H115" s="343"/>
      <c r="I115" s="343"/>
      <c r="J115" s="344"/>
      <c r="K115" s="209" t="s">
        <v>423</v>
      </c>
      <c r="L115" s="210">
        <v>23</v>
      </c>
      <c r="M115" s="211">
        <v>7</v>
      </c>
      <c r="N115" s="211">
        <v>3</v>
      </c>
      <c r="O115" s="212" t="s">
        <v>422</v>
      </c>
      <c r="P115" s="213" t="s">
        <v>1</v>
      </c>
      <c r="Q115" s="214"/>
      <c r="R115" s="215">
        <v>21927.27</v>
      </c>
      <c r="S115" s="216"/>
      <c r="T115" s="217"/>
      <c r="U115" s="159"/>
    </row>
    <row r="116" spans="1:21" ht="21.75" customHeight="1">
      <c r="A116" s="208"/>
      <c r="B116" s="218"/>
      <c r="C116" s="86"/>
      <c r="D116" s="86"/>
      <c r="E116" s="219"/>
      <c r="F116" s="343" t="s">
        <v>430</v>
      </c>
      <c r="G116" s="343"/>
      <c r="H116" s="343"/>
      <c r="I116" s="343"/>
      <c r="J116" s="344"/>
      <c r="K116" s="209" t="s">
        <v>431</v>
      </c>
      <c r="L116" s="210">
        <v>23</v>
      </c>
      <c r="M116" s="211">
        <v>7</v>
      </c>
      <c r="N116" s="211">
        <v>3</v>
      </c>
      <c r="O116" s="212" t="s">
        <v>430</v>
      </c>
      <c r="P116" s="213" t="s">
        <v>1</v>
      </c>
      <c r="Q116" s="214"/>
      <c r="R116" s="215">
        <v>21927.27</v>
      </c>
      <c r="S116" s="216"/>
      <c r="T116" s="217"/>
      <c r="U116" s="159"/>
    </row>
    <row r="117" spans="1:21" ht="42.75" customHeight="1">
      <c r="A117" s="208"/>
      <c r="B117" s="218"/>
      <c r="C117" s="86"/>
      <c r="D117" s="86"/>
      <c r="E117" s="220"/>
      <c r="F117" s="219"/>
      <c r="G117" s="343" t="s">
        <v>432</v>
      </c>
      <c r="H117" s="343"/>
      <c r="I117" s="343"/>
      <c r="J117" s="344"/>
      <c r="K117" s="209" t="s">
        <v>433</v>
      </c>
      <c r="L117" s="210">
        <v>23</v>
      </c>
      <c r="M117" s="211">
        <v>7</v>
      </c>
      <c r="N117" s="211">
        <v>3</v>
      </c>
      <c r="O117" s="212" t="s">
        <v>432</v>
      </c>
      <c r="P117" s="213" t="s">
        <v>1</v>
      </c>
      <c r="Q117" s="214"/>
      <c r="R117" s="215">
        <v>21927.27</v>
      </c>
      <c r="S117" s="216"/>
      <c r="T117" s="217"/>
      <c r="U117" s="159"/>
    </row>
    <row r="118" spans="1:21" ht="21.75" customHeight="1">
      <c r="A118" s="208"/>
      <c r="B118" s="218"/>
      <c r="C118" s="86"/>
      <c r="D118" s="86"/>
      <c r="E118" s="220"/>
      <c r="F118" s="220"/>
      <c r="G118" s="219"/>
      <c r="H118" s="343" t="s">
        <v>434</v>
      </c>
      <c r="I118" s="343"/>
      <c r="J118" s="344"/>
      <c r="K118" s="209" t="s">
        <v>435</v>
      </c>
      <c r="L118" s="210">
        <v>23</v>
      </c>
      <c r="M118" s="211">
        <v>7</v>
      </c>
      <c r="N118" s="211">
        <v>3</v>
      </c>
      <c r="O118" s="212" t="s">
        <v>434</v>
      </c>
      <c r="P118" s="213" t="s">
        <v>1</v>
      </c>
      <c r="Q118" s="214"/>
      <c r="R118" s="215">
        <v>13930.36</v>
      </c>
      <c r="S118" s="216"/>
      <c r="T118" s="217"/>
      <c r="U118" s="159"/>
    </row>
    <row r="119" spans="1:21" ht="21.75" customHeight="1">
      <c r="A119" s="208"/>
      <c r="B119" s="345" t="s">
        <v>417</v>
      </c>
      <c r="C119" s="345"/>
      <c r="D119" s="345"/>
      <c r="E119" s="345"/>
      <c r="F119" s="345"/>
      <c r="G119" s="345"/>
      <c r="H119" s="345"/>
      <c r="I119" s="345"/>
      <c r="J119" s="346"/>
      <c r="K119" s="209" t="s">
        <v>418</v>
      </c>
      <c r="L119" s="210">
        <v>23</v>
      </c>
      <c r="M119" s="211">
        <v>7</v>
      </c>
      <c r="N119" s="211">
        <v>3</v>
      </c>
      <c r="O119" s="212" t="s">
        <v>434</v>
      </c>
      <c r="P119" s="213" t="s">
        <v>417</v>
      </c>
      <c r="Q119" s="214"/>
      <c r="R119" s="215">
        <v>13930.36</v>
      </c>
      <c r="S119" s="216"/>
      <c r="T119" s="217"/>
      <c r="U119" s="159"/>
    </row>
    <row r="120" spans="1:21" ht="12.75" customHeight="1">
      <c r="A120" s="208"/>
      <c r="B120" s="345" t="s">
        <v>419</v>
      </c>
      <c r="C120" s="345"/>
      <c r="D120" s="345"/>
      <c r="E120" s="345"/>
      <c r="F120" s="345"/>
      <c r="G120" s="345"/>
      <c r="H120" s="345"/>
      <c r="I120" s="345"/>
      <c r="J120" s="346"/>
      <c r="K120" s="209" t="s">
        <v>420</v>
      </c>
      <c r="L120" s="210">
        <v>23</v>
      </c>
      <c r="M120" s="211">
        <v>7</v>
      </c>
      <c r="N120" s="211">
        <v>3</v>
      </c>
      <c r="O120" s="212" t="s">
        <v>434</v>
      </c>
      <c r="P120" s="213" t="s">
        <v>419</v>
      </c>
      <c r="Q120" s="214"/>
      <c r="R120" s="215">
        <v>13930.36</v>
      </c>
      <c r="S120" s="216"/>
      <c r="T120" s="217"/>
      <c r="U120" s="159"/>
    </row>
    <row r="121" spans="1:21" ht="21.75" customHeight="1">
      <c r="A121" s="208"/>
      <c r="B121" s="218"/>
      <c r="C121" s="86"/>
      <c r="D121" s="86"/>
      <c r="E121" s="220"/>
      <c r="F121" s="220"/>
      <c r="G121" s="219"/>
      <c r="H121" s="343" t="s">
        <v>470</v>
      </c>
      <c r="I121" s="343"/>
      <c r="J121" s="344"/>
      <c r="K121" s="209" t="s">
        <v>471</v>
      </c>
      <c r="L121" s="210">
        <v>23</v>
      </c>
      <c r="M121" s="211">
        <v>7</v>
      </c>
      <c r="N121" s="211">
        <v>3</v>
      </c>
      <c r="O121" s="212" t="s">
        <v>470</v>
      </c>
      <c r="P121" s="213" t="s">
        <v>1</v>
      </c>
      <c r="Q121" s="214"/>
      <c r="R121" s="215">
        <v>7871.48</v>
      </c>
      <c r="S121" s="216"/>
      <c r="T121" s="217"/>
      <c r="U121" s="159"/>
    </row>
    <row r="122" spans="1:21" ht="21.75" customHeight="1">
      <c r="A122" s="208"/>
      <c r="B122" s="345" t="s">
        <v>417</v>
      </c>
      <c r="C122" s="345"/>
      <c r="D122" s="345"/>
      <c r="E122" s="345"/>
      <c r="F122" s="345"/>
      <c r="G122" s="345"/>
      <c r="H122" s="345"/>
      <c r="I122" s="345"/>
      <c r="J122" s="346"/>
      <c r="K122" s="209" t="s">
        <v>418</v>
      </c>
      <c r="L122" s="210">
        <v>23</v>
      </c>
      <c r="M122" s="211">
        <v>7</v>
      </c>
      <c r="N122" s="211">
        <v>3</v>
      </c>
      <c r="O122" s="212" t="s">
        <v>470</v>
      </c>
      <c r="P122" s="213" t="s">
        <v>417</v>
      </c>
      <c r="Q122" s="214"/>
      <c r="R122" s="215">
        <v>7871.48</v>
      </c>
      <c r="S122" s="216"/>
      <c r="T122" s="217"/>
      <c r="U122" s="159"/>
    </row>
    <row r="123" spans="1:21" ht="12.75" customHeight="1">
      <c r="A123" s="208"/>
      <c r="B123" s="345" t="s">
        <v>436</v>
      </c>
      <c r="C123" s="345"/>
      <c r="D123" s="345"/>
      <c r="E123" s="345"/>
      <c r="F123" s="345"/>
      <c r="G123" s="345"/>
      <c r="H123" s="345"/>
      <c r="I123" s="345"/>
      <c r="J123" s="346"/>
      <c r="K123" s="209" t="s">
        <v>437</v>
      </c>
      <c r="L123" s="210">
        <v>23</v>
      </c>
      <c r="M123" s="211">
        <v>7</v>
      </c>
      <c r="N123" s="211">
        <v>3</v>
      </c>
      <c r="O123" s="212" t="s">
        <v>470</v>
      </c>
      <c r="P123" s="213" t="s">
        <v>436</v>
      </c>
      <c r="Q123" s="214"/>
      <c r="R123" s="215">
        <v>7871.48</v>
      </c>
      <c r="S123" s="216"/>
      <c r="T123" s="217"/>
      <c r="U123" s="159"/>
    </row>
    <row r="124" spans="1:21" ht="32.25" customHeight="1">
      <c r="A124" s="208"/>
      <c r="B124" s="218"/>
      <c r="C124" s="86"/>
      <c r="D124" s="86"/>
      <c r="E124" s="220"/>
      <c r="F124" s="220"/>
      <c r="G124" s="219"/>
      <c r="H124" s="343" t="s">
        <v>472</v>
      </c>
      <c r="I124" s="343"/>
      <c r="J124" s="344"/>
      <c r="K124" s="209" t="s">
        <v>473</v>
      </c>
      <c r="L124" s="210">
        <v>23</v>
      </c>
      <c r="M124" s="211">
        <v>7</v>
      </c>
      <c r="N124" s="211">
        <v>3</v>
      </c>
      <c r="O124" s="212" t="s">
        <v>472</v>
      </c>
      <c r="P124" s="213" t="s">
        <v>1</v>
      </c>
      <c r="Q124" s="214"/>
      <c r="R124" s="215">
        <v>125.43</v>
      </c>
      <c r="S124" s="216"/>
      <c r="T124" s="217"/>
      <c r="U124" s="159"/>
    </row>
    <row r="125" spans="1:21" ht="21.75" customHeight="1">
      <c r="A125" s="208"/>
      <c r="B125" s="345" t="s">
        <v>417</v>
      </c>
      <c r="C125" s="345"/>
      <c r="D125" s="345"/>
      <c r="E125" s="345"/>
      <c r="F125" s="345"/>
      <c r="G125" s="345"/>
      <c r="H125" s="345"/>
      <c r="I125" s="345"/>
      <c r="J125" s="346"/>
      <c r="K125" s="209" t="s">
        <v>418</v>
      </c>
      <c r="L125" s="210">
        <v>23</v>
      </c>
      <c r="M125" s="211">
        <v>7</v>
      </c>
      <c r="N125" s="211">
        <v>3</v>
      </c>
      <c r="O125" s="212" t="s">
        <v>472</v>
      </c>
      <c r="P125" s="213" t="s">
        <v>417</v>
      </c>
      <c r="Q125" s="214"/>
      <c r="R125" s="215">
        <v>125.43</v>
      </c>
      <c r="S125" s="216"/>
      <c r="T125" s="217"/>
      <c r="U125" s="159"/>
    </row>
    <row r="126" spans="1:21" ht="12.75" customHeight="1">
      <c r="A126" s="208"/>
      <c r="B126" s="345" t="s">
        <v>436</v>
      </c>
      <c r="C126" s="345"/>
      <c r="D126" s="345"/>
      <c r="E126" s="345"/>
      <c r="F126" s="345"/>
      <c r="G126" s="345"/>
      <c r="H126" s="345"/>
      <c r="I126" s="345"/>
      <c r="J126" s="346"/>
      <c r="K126" s="209" t="s">
        <v>437</v>
      </c>
      <c r="L126" s="210">
        <v>23</v>
      </c>
      <c r="M126" s="211">
        <v>7</v>
      </c>
      <c r="N126" s="211">
        <v>3</v>
      </c>
      <c r="O126" s="212" t="s">
        <v>472</v>
      </c>
      <c r="P126" s="213" t="s">
        <v>436</v>
      </c>
      <c r="Q126" s="214"/>
      <c r="R126" s="215">
        <v>125.43</v>
      </c>
      <c r="S126" s="216"/>
      <c r="T126" s="217"/>
      <c r="U126" s="159"/>
    </row>
    <row r="127" spans="1:21" ht="12.75" customHeight="1">
      <c r="A127" s="208"/>
      <c r="B127" s="345">
        <v>707</v>
      </c>
      <c r="C127" s="345"/>
      <c r="D127" s="345"/>
      <c r="E127" s="345"/>
      <c r="F127" s="345"/>
      <c r="G127" s="345"/>
      <c r="H127" s="345"/>
      <c r="I127" s="345"/>
      <c r="J127" s="346"/>
      <c r="K127" s="209" t="s">
        <v>24</v>
      </c>
      <c r="L127" s="210">
        <v>23</v>
      </c>
      <c r="M127" s="211">
        <v>7</v>
      </c>
      <c r="N127" s="211">
        <v>7</v>
      </c>
      <c r="O127" s="212" t="s">
        <v>1</v>
      </c>
      <c r="P127" s="213" t="s">
        <v>1</v>
      </c>
      <c r="Q127" s="214"/>
      <c r="R127" s="215">
        <v>538.99</v>
      </c>
      <c r="S127" s="216"/>
      <c r="T127" s="217"/>
      <c r="U127" s="159"/>
    </row>
    <row r="128" spans="1:21" ht="21.75" customHeight="1">
      <c r="A128" s="208"/>
      <c r="B128" s="218"/>
      <c r="C128" s="86"/>
      <c r="D128" s="87"/>
      <c r="E128" s="343" t="s">
        <v>422</v>
      </c>
      <c r="F128" s="343"/>
      <c r="G128" s="343"/>
      <c r="H128" s="343"/>
      <c r="I128" s="343"/>
      <c r="J128" s="344"/>
      <c r="K128" s="209" t="s">
        <v>423</v>
      </c>
      <c r="L128" s="210">
        <v>23</v>
      </c>
      <c r="M128" s="211">
        <v>7</v>
      </c>
      <c r="N128" s="211">
        <v>7</v>
      </c>
      <c r="O128" s="212" t="s">
        <v>422</v>
      </c>
      <c r="P128" s="213" t="s">
        <v>1</v>
      </c>
      <c r="Q128" s="214"/>
      <c r="R128" s="215">
        <v>538.99</v>
      </c>
      <c r="S128" s="216"/>
      <c r="T128" s="217"/>
      <c r="U128" s="159"/>
    </row>
    <row r="129" spans="1:21" ht="21.75" customHeight="1">
      <c r="A129" s="208"/>
      <c r="B129" s="218"/>
      <c r="C129" s="86"/>
      <c r="D129" s="86"/>
      <c r="E129" s="219"/>
      <c r="F129" s="343" t="s">
        <v>474</v>
      </c>
      <c r="G129" s="343"/>
      <c r="H129" s="343"/>
      <c r="I129" s="343"/>
      <c r="J129" s="344"/>
      <c r="K129" s="209" t="s">
        <v>475</v>
      </c>
      <c r="L129" s="210">
        <v>23</v>
      </c>
      <c r="M129" s="211">
        <v>7</v>
      </c>
      <c r="N129" s="211">
        <v>7</v>
      </c>
      <c r="O129" s="212" t="s">
        <v>474</v>
      </c>
      <c r="P129" s="213" t="s">
        <v>1</v>
      </c>
      <c r="Q129" s="214"/>
      <c r="R129" s="215">
        <v>538.99</v>
      </c>
      <c r="S129" s="216"/>
      <c r="T129" s="217"/>
      <c r="U129" s="159"/>
    </row>
    <row r="130" spans="1:21" ht="32.25" customHeight="1">
      <c r="A130" s="208"/>
      <c r="B130" s="218"/>
      <c r="C130" s="86"/>
      <c r="D130" s="86"/>
      <c r="E130" s="220"/>
      <c r="F130" s="219"/>
      <c r="G130" s="343" t="s">
        <v>476</v>
      </c>
      <c r="H130" s="343"/>
      <c r="I130" s="343"/>
      <c r="J130" s="344"/>
      <c r="K130" s="209" t="s">
        <v>477</v>
      </c>
      <c r="L130" s="210">
        <v>23</v>
      </c>
      <c r="M130" s="211">
        <v>7</v>
      </c>
      <c r="N130" s="211">
        <v>7</v>
      </c>
      <c r="O130" s="212" t="s">
        <v>476</v>
      </c>
      <c r="P130" s="213" t="s">
        <v>1</v>
      </c>
      <c r="Q130" s="214"/>
      <c r="R130" s="215">
        <v>538.99</v>
      </c>
      <c r="S130" s="216"/>
      <c r="T130" s="217"/>
      <c r="U130" s="159"/>
    </row>
    <row r="131" spans="1:21" ht="12.75" customHeight="1">
      <c r="A131" s="208"/>
      <c r="B131" s="218"/>
      <c r="C131" s="86"/>
      <c r="D131" s="86"/>
      <c r="E131" s="220"/>
      <c r="F131" s="220"/>
      <c r="G131" s="219"/>
      <c r="H131" s="343" t="s">
        <v>478</v>
      </c>
      <c r="I131" s="343"/>
      <c r="J131" s="344"/>
      <c r="K131" s="209" t="s">
        <v>479</v>
      </c>
      <c r="L131" s="210">
        <v>23</v>
      </c>
      <c r="M131" s="211">
        <v>7</v>
      </c>
      <c r="N131" s="211">
        <v>7</v>
      </c>
      <c r="O131" s="212" t="s">
        <v>478</v>
      </c>
      <c r="P131" s="213" t="s">
        <v>1</v>
      </c>
      <c r="Q131" s="214"/>
      <c r="R131" s="215">
        <v>538.99</v>
      </c>
      <c r="S131" s="216"/>
      <c r="T131" s="217"/>
      <c r="U131" s="159"/>
    </row>
    <row r="132" spans="1:21" ht="21.75" customHeight="1">
      <c r="A132" s="208"/>
      <c r="B132" s="345" t="s">
        <v>396</v>
      </c>
      <c r="C132" s="345"/>
      <c r="D132" s="345"/>
      <c r="E132" s="345"/>
      <c r="F132" s="345"/>
      <c r="G132" s="345"/>
      <c r="H132" s="345"/>
      <c r="I132" s="345"/>
      <c r="J132" s="346"/>
      <c r="K132" s="209" t="s">
        <v>397</v>
      </c>
      <c r="L132" s="210">
        <v>23</v>
      </c>
      <c r="M132" s="211">
        <v>7</v>
      </c>
      <c r="N132" s="211">
        <v>7</v>
      </c>
      <c r="O132" s="212" t="s">
        <v>478</v>
      </c>
      <c r="P132" s="213" t="s">
        <v>396</v>
      </c>
      <c r="Q132" s="214"/>
      <c r="R132" s="215">
        <v>30.48</v>
      </c>
      <c r="S132" s="216"/>
      <c r="T132" s="217"/>
      <c r="U132" s="159"/>
    </row>
    <row r="133" spans="1:21" ht="21.75" customHeight="1">
      <c r="A133" s="208"/>
      <c r="B133" s="345" t="s">
        <v>398</v>
      </c>
      <c r="C133" s="345"/>
      <c r="D133" s="345"/>
      <c r="E133" s="345"/>
      <c r="F133" s="345"/>
      <c r="G133" s="345"/>
      <c r="H133" s="345"/>
      <c r="I133" s="345"/>
      <c r="J133" s="346"/>
      <c r="K133" s="209" t="s">
        <v>399</v>
      </c>
      <c r="L133" s="210">
        <v>23</v>
      </c>
      <c r="M133" s="211">
        <v>7</v>
      </c>
      <c r="N133" s="211">
        <v>7</v>
      </c>
      <c r="O133" s="212" t="s">
        <v>478</v>
      </c>
      <c r="P133" s="213" t="s">
        <v>398</v>
      </c>
      <c r="Q133" s="214"/>
      <c r="R133" s="215">
        <v>30.48</v>
      </c>
      <c r="S133" s="216"/>
      <c r="T133" s="217"/>
      <c r="U133" s="159"/>
    </row>
    <row r="134" spans="1:21" ht="12.75" customHeight="1">
      <c r="A134" s="208"/>
      <c r="B134" s="345" t="s">
        <v>404</v>
      </c>
      <c r="C134" s="345"/>
      <c r="D134" s="345"/>
      <c r="E134" s="345"/>
      <c r="F134" s="345"/>
      <c r="G134" s="345"/>
      <c r="H134" s="345"/>
      <c r="I134" s="345"/>
      <c r="J134" s="346"/>
      <c r="K134" s="209" t="s">
        <v>405</v>
      </c>
      <c r="L134" s="210">
        <v>23</v>
      </c>
      <c r="M134" s="211">
        <v>7</v>
      </c>
      <c r="N134" s="211">
        <v>7</v>
      </c>
      <c r="O134" s="212" t="s">
        <v>478</v>
      </c>
      <c r="P134" s="213" t="s">
        <v>404</v>
      </c>
      <c r="Q134" s="214"/>
      <c r="R134" s="215">
        <v>20</v>
      </c>
      <c r="S134" s="216"/>
      <c r="T134" s="217"/>
      <c r="U134" s="159"/>
    </row>
    <row r="135" spans="1:21" ht="12.75" customHeight="1">
      <c r="A135" s="208"/>
      <c r="B135" s="345" t="s">
        <v>480</v>
      </c>
      <c r="C135" s="345"/>
      <c r="D135" s="345"/>
      <c r="E135" s="345"/>
      <c r="F135" s="345"/>
      <c r="G135" s="345"/>
      <c r="H135" s="345"/>
      <c r="I135" s="345"/>
      <c r="J135" s="346"/>
      <c r="K135" s="209" t="s">
        <v>481</v>
      </c>
      <c r="L135" s="210">
        <v>23</v>
      </c>
      <c r="M135" s="211">
        <v>7</v>
      </c>
      <c r="N135" s="211">
        <v>7</v>
      </c>
      <c r="O135" s="212" t="s">
        <v>478</v>
      </c>
      <c r="P135" s="213" t="s">
        <v>480</v>
      </c>
      <c r="Q135" s="214"/>
      <c r="R135" s="215">
        <v>20</v>
      </c>
      <c r="S135" s="216"/>
      <c r="T135" s="217"/>
      <c r="U135" s="159"/>
    </row>
    <row r="136" spans="1:21" ht="21.75" customHeight="1">
      <c r="A136" s="208"/>
      <c r="B136" s="345" t="s">
        <v>417</v>
      </c>
      <c r="C136" s="345"/>
      <c r="D136" s="345"/>
      <c r="E136" s="345"/>
      <c r="F136" s="345"/>
      <c r="G136" s="345"/>
      <c r="H136" s="345"/>
      <c r="I136" s="345"/>
      <c r="J136" s="346"/>
      <c r="K136" s="209" t="s">
        <v>418</v>
      </c>
      <c r="L136" s="210">
        <v>23</v>
      </c>
      <c r="M136" s="211">
        <v>7</v>
      </c>
      <c r="N136" s="211">
        <v>7</v>
      </c>
      <c r="O136" s="212" t="s">
        <v>478</v>
      </c>
      <c r="P136" s="213" t="s">
        <v>417</v>
      </c>
      <c r="Q136" s="214"/>
      <c r="R136" s="215">
        <v>488.51</v>
      </c>
      <c r="S136" s="216"/>
      <c r="T136" s="217"/>
      <c r="U136" s="159"/>
    </row>
    <row r="137" spans="1:21" ht="12.75" customHeight="1">
      <c r="A137" s="208"/>
      <c r="B137" s="345" t="s">
        <v>419</v>
      </c>
      <c r="C137" s="345"/>
      <c r="D137" s="345"/>
      <c r="E137" s="345"/>
      <c r="F137" s="345"/>
      <c r="G137" s="345"/>
      <c r="H137" s="345"/>
      <c r="I137" s="345"/>
      <c r="J137" s="346"/>
      <c r="K137" s="209" t="s">
        <v>420</v>
      </c>
      <c r="L137" s="210">
        <v>23</v>
      </c>
      <c r="M137" s="211">
        <v>7</v>
      </c>
      <c r="N137" s="211">
        <v>7</v>
      </c>
      <c r="O137" s="212" t="s">
        <v>478</v>
      </c>
      <c r="P137" s="213" t="s">
        <v>419</v>
      </c>
      <c r="Q137" s="214"/>
      <c r="R137" s="215">
        <v>207.61</v>
      </c>
      <c r="S137" s="216"/>
      <c r="T137" s="217"/>
      <c r="U137" s="159"/>
    </row>
    <row r="138" spans="1:21" ht="21.75" customHeight="1">
      <c r="A138" s="208"/>
      <c r="B138" s="345" t="s">
        <v>440</v>
      </c>
      <c r="C138" s="345"/>
      <c r="D138" s="345"/>
      <c r="E138" s="345"/>
      <c r="F138" s="345"/>
      <c r="G138" s="345"/>
      <c r="H138" s="345"/>
      <c r="I138" s="345"/>
      <c r="J138" s="346"/>
      <c r="K138" s="209" t="s">
        <v>441</v>
      </c>
      <c r="L138" s="210">
        <v>23</v>
      </c>
      <c r="M138" s="211">
        <v>7</v>
      </c>
      <c r="N138" s="211">
        <v>7</v>
      </c>
      <c r="O138" s="212" t="s">
        <v>478</v>
      </c>
      <c r="P138" s="213" t="s">
        <v>440</v>
      </c>
      <c r="Q138" s="214"/>
      <c r="R138" s="215">
        <v>280.89999999999998</v>
      </c>
      <c r="S138" s="216"/>
      <c r="T138" s="217"/>
      <c r="U138" s="159"/>
    </row>
    <row r="139" spans="1:21" ht="12.75" customHeight="1">
      <c r="A139" s="208"/>
      <c r="B139" s="345">
        <v>709</v>
      </c>
      <c r="C139" s="345"/>
      <c r="D139" s="345"/>
      <c r="E139" s="345"/>
      <c r="F139" s="345"/>
      <c r="G139" s="345"/>
      <c r="H139" s="345"/>
      <c r="I139" s="345"/>
      <c r="J139" s="346"/>
      <c r="K139" s="209" t="s">
        <v>23</v>
      </c>
      <c r="L139" s="210">
        <v>23</v>
      </c>
      <c r="M139" s="211">
        <v>7</v>
      </c>
      <c r="N139" s="211">
        <v>9</v>
      </c>
      <c r="O139" s="212" t="s">
        <v>1</v>
      </c>
      <c r="P139" s="213" t="s">
        <v>1</v>
      </c>
      <c r="Q139" s="214"/>
      <c r="R139" s="215">
        <v>26802.26</v>
      </c>
      <c r="S139" s="216">
        <v>122.8</v>
      </c>
      <c r="T139" s="217">
        <v>122.8</v>
      </c>
      <c r="U139" s="159"/>
    </row>
    <row r="140" spans="1:21" ht="21.75" customHeight="1">
      <c r="A140" s="208"/>
      <c r="B140" s="218"/>
      <c r="C140" s="86"/>
      <c r="D140" s="87"/>
      <c r="E140" s="343" t="s">
        <v>422</v>
      </c>
      <c r="F140" s="343"/>
      <c r="G140" s="343"/>
      <c r="H140" s="343"/>
      <c r="I140" s="343"/>
      <c r="J140" s="344"/>
      <c r="K140" s="209" t="s">
        <v>423</v>
      </c>
      <c r="L140" s="210">
        <v>23</v>
      </c>
      <c r="M140" s="211">
        <v>7</v>
      </c>
      <c r="N140" s="211">
        <v>9</v>
      </c>
      <c r="O140" s="212" t="s">
        <v>422</v>
      </c>
      <c r="P140" s="213" t="s">
        <v>1</v>
      </c>
      <c r="Q140" s="214"/>
      <c r="R140" s="215">
        <v>24183.26</v>
      </c>
      <c r="S140" s="216">
        <v>122.8</v>
      </c>
      <c r="T140" s="217">
        <v>122.8</v>
      </c>
      <c r="U140" s="159"/>
    </row>
    <row r="141" spans="1:21" ht="21.75" customHeight="1">
      <c r="A141" s="208"/>
      <c r="B141" s="218"/>
      <c r="C141" s="86"/>
      <c r="D141" s="86"/>
      <c r="E141" s="219"/>
      <c r="F141" s="343" t="s">
        <v>430</v>
      </c>
      <c r="G141" s="343"/>
      <c r="H141" s="343"/>
      <c r="I141" s="343"/>
      <c r="J141" s="344"/>
      <c r="K141" s="209" t="s">
        <v>431</v>
      </c>
      <c r="L141" s="210">
        <v>23</v>
      </c>
      <c r="M141" s="211">
        <v>7</v>
      </c>
      <c r="N141" s="211">
        <v>9</v>
      </c>
      <c r="O141" s="212" t="s">
        <v>430</v>
      </c>
      <c r="P141" s="213" t="s">
        <v>1</v>
      </c>
      <c r="Q141" s="214"/>
      <c r="R141" s="215">
        <v>956</v>
      </c>
      <c r="S141" s="216"/>
      <c r="T141" s="217"/>
      <c r="U141" s="159"/>
    </row>
    <row r="142" spans="1:21" ht="21.75" customHeight="1">
      <c r="A142" s="208"/>
      <c r="B142" s="218"/>
      <c r="C142" s="86"/>
      <c r="D142" s="86"/>
      <c r="E142" s="220"/>
      <c r="F142" s="219"/>
      <c r="G142" s="343" t="s">
        <v>482</v>
      </c>
      <c r="H142" s="343"/>
      <c r="I142" s="343"/>
      <c r="J142" s="344"/>
      <c r="K142" s="209" t="s">
        <v>483</v>
      </c>
      <c r="L142" s="210">
        <v>23</v>
      </c>
      <c r="M142" s="211">
        <v>7</v>
      </c>
      <c r="N142" s="211">
        <v>9</v>
      </c>
      <c r="O142" s="212" t="s">
        <v>482</v>
      </c>
      <c r="P142" s="213" t="s">
        <v>1</v>
      </c>
      <c r="Q142" s="214"/>
      <c r="R142" s="215">
        <v>854.04</v>
      </c>
      <c r="S142" s="216"/>
      <c r="T142" s="217"/>
      <c r="U142" s="159"/>
    </row>
    <row r="143" spans="1:21" ht="12.75" customHeight="1">
      <c r="A143" s="208"/>
      <c r="B143" s="218"/>
      <c r="C143" s="86"/>
      <c r="D143" s="86"/>
      <c r="E143" s="220"/>
      <c r="F143" s="220"/>
      <c r="G143" s="219"/>
      <c r="H143" s="343" t="s">
        <v>484</v>
      </c>
      <c r="I143" s="343"/>
      <c r="J143" s="344"/>
      <c r="K143" s="209" t="s">
        <v>479</v>
      </c>
      <c r="L143" s="210">
        <v>23</v>
      </c>
      <c r="M143" s="211">
        <v>7</v>
      </c>
      <c r="N143" s="211">
        <v>9</v>
      </c>
      <c r="O143" s="212" t="s">
        <v>484</v>
      </c>
      <c r="P143" s="213" t="s">
        <v>1</v>
      </c>
      <c r="Q143" s="214"/>
      <c r="R143" s="215">
        <v>854.04</v>
      </c>
      <c r="S143" s="216"/>
      <c r="T143" s="217"/>
      <c r="U143" s="159"/>
    </row>
    <row r="144" spans="1:21" ht="42.75" customHeight="1">
      <c r="A144" s="208"/>
      <c r="B144" s="345" t="s">
        <v>392</v>
      </c>
      <c r="C144" s="345"/>
      <c r="D144" s="345"/>
      <c r="E144" s="345"/>
      <c r="F144" s="345"/>
      <c r="G144" s="345"/>
      <c r="H144" s="345"/>
      <c r="I144" s="345"/>
      <c r="J144" s="346"/>
      <c r="K144" s="209" t="s">
        <v>393</v>
      </c>
      <c r="L144" s="210">
        <v>23</v>
      </c>
      <c r="M144" s="211">
        <v>7</v>
      </c>
      <c r="N144" s="211">
        <v>9</v>
      </c>
      <c r="O144" s="212" t="s">
        <v>484</v>
      </c>
      <c r="P144" s="213" t="s">
        <v>392</v>
      </c>
      <c r="Q144" s="214"/>
      <c r="R144" s="215">
        <v>17.5</v>
      </c>
      <c r="S144" s="216"/>
      <c r="T144" s="217"/>
      <c r="U144" s="159"/>
    </row>
    <row r="145" spans="1:21" ht="12.75" customHeight="1">
      <c r="A145" s="208"/>
      <c r="B145" s="345" t="s">
        <v>485</v>
      </c>
      <c r="C145" s="345"/>
      <c r="D145" s="345"/>
      <c r="E145" s="345"/>
      <c r="F145" s="345"/>
      <c r="G145" s="345"/>
      <c r="H145" s="345"/>
      <c r="I145" s="345"/>
      <c r="J145" s="346"/>
      <c r="K145" s="209" t="s">
        <v>486</v>
      </c>
      <c r="L145" s="210">
        <v>23</v>
      </c>
      <c r="M145" s="211">
        <v>7</v>
      </c>
      <c r="N145" s="211">
        <v>9</v>
      </c>
      <c r="O145" s="212" t="s">
        <v>484</v>
      </c>
      <c r="P145" s="213" t="s">
        <v>485</v>
      </c>
      <c r="Q145" s="214"/>
      <c r="R145" s="215">
        <v>17.5</v>
      </c>
      <c r="S145" s="216"/>
      <c r="T145" s="217"/>
      <c r="U145" s="159"/>
    </row>
    <row r="146" spans="1:21" ht="21.75" customHeight="1">
      <c r="A146" s="208"/>
      <c r="B146" s="345" t="s">
        <v>396</v>
      </c>
      <c r="C146" s="345"/>
      <c r="D146" s="345"/>
      <c r="E146" s="345"/>
      <c r="F146" s="345"/>
      <c r="G146" s="345"/>
      <c r="H146" s="345"/>
      <c r="I146" s="345"/>
      <c r="J146" s="346"/>
      <c r="K146" s="209" t="s">
        <v>397</v>
      </c>
      <c r="L146" s="210">
        <v>23</v>
      </c>
      <c r="M146" s="211">
        <v>7</v>
      </c>
      <c r="N146" s="211">
        <v>9</v>
      </c>
      <c r="O146" s="212" t="s">
        <v>484</v>
      </c>
      <c r="P146" s="213" t="s">
        <v>396</v>
      </c>
      <c r="Q146" s="214"/>
      <c r="R146" s="215">
        <v>321.8</v>
      </c>
      <c r="S146" s="216"/>
      <c r="T146" s="217"/>
      <c r="U146" s="159"/>
    </row>
    <row r="147" spans="1:21" ht="21.75" customHeight="1">
      <c r="A147" s="208"/>
      <c r="B147" s="345" t="s">
        <v>398</v>
      </c>
      <c r="C147" s="345"/>
      <c r="D147" s="345"/>
      <c r="E147" s="345"/>
      <c r="F147" s="345"/>
      <c r="G147" s="345"/>
      <c r="H147" s="345"/>
      <c r="I147" s="345"/>
      <c r="J147" s="346"/>
      <c r="K147" s="209" t="s">
        <v>399</v>
      </c>
      <c r="L147" s="210">
        <v>23</v>
      </c>
      <c r="M147" s="211">
        <v>7</v>
      </c>
      <c r="N147" s="211">
        <v>9</v>
      </c>
      <c r="O147" s="212" t="s">
        <v>484</v>
      </c>
      <c r="P147" s="213" t="s">
        <v>398</v>
      </c>
      <c r="Q147" s="214"/>
      <c r="R147" s="215">
        <v>321.8</v>
      </c>
      <c r="S147" s="216"/>
      <c r="T147" s="217"/>
      <c r="U147" s="159"/>
    </row>
    <row r="148" spans="1:21" ht="12.75" customHeight="1">
      <c r="A148" s="208"/>
      <c r="B148" s="345" t="s">
        <v>404</v>
      </c>
      <c r="C148" s="345"/>
      <c r="D148" s="345"/>
      <c r="E148" s="345"/>
      <c r="F148" s="345"/>
      <c r="G148" s="345"/>
      <c r="H148" s="345"/>
      <c r="I148" s="345"/>
      <c r="J148" s="346"/>
      <c r="K148" s="209" t="s">
        <v>405</v>
      </c>
      <c r="L148" s="210">
        <v>23</v>
      </c>
      <c r="M148" s="211">
        <v>7</v>
      </c>
      <c r="N148" s="211">
        <v>9</v>
      </c>
      <c r="O148" s="212" t="s">
        <v>484</v>
      </c>
      <c r="P148" s="213" t="s">
        <v>404</v>
      </c>
      <c r="Q148" s="214"/>
      <c r="R148" s="215">
        <v>82.5</v>
      </c>
      <c r="S148" s="216"/>
      <c r="T148" s="217"/>
      <c r="U148" s="159"/>
    </row>
    <row r="149" spans="1:21" ht="12.75" customHeight="1">
      <c r="A149" s="208"/>
      <c r="B149" s="345" t="s">
        <v>480</v>
      </c>
      <c r="C149" s="345"/>
      <c r="D149" s="345"/>
      <c r="E149" s="345"/>
      <c r="F149" s="345"/>
      <c r="G149" s="345"/>
      <c r="H149" s="345"/>
      <c r="I149" s="345"/>
      <c r="J149" s="346"/>
      <c r="K149" s="209" t="s">
        <v>481</v>
      </c>
      <c r="L149" s="210">
        <v>23</v>
      </c>
      <c r="M149" s="211">
        <v>7</v>
      </c>
      <c r="N149" s="211">
        <v>9</v>
      </c>
      <c r="O149" s="212" t="s">
        <v>484</v>
      </c>
      <c r="P149" s="213" t="s">
        <v>480</v>
      </c>
      <c r="Q149" s="214"/>
      <c r="R149" s="215">
        <v>82.5</v>
      </c>
      <c r="S149" s="216"/>
      <c r="T149" s="217"/>
      <c r="U149" s="159"/>
    </row>
    <row r="150" spans="1:21" ht="21.75" customHeight="1">
      <c r="A150" s="208"/>
      <c r="B150" s="345" t="s">
        <v>417</v>
      </c>
      <c r="C150" s="345"/>
      <c r="D150" s="345"/>
      <c r="E150" s="345"/>
      <c r="F150" s="345"/>
      <c r="G150" s="345"/>
      <c r="H150" s="345"/>
      <c r="I150" s="345"/>
      <c r="J150" s="346"/>
      <c r="K150" s="209" t="s">
        <v>418</v>
      </c>
      <c r="L150" s="210">
        <v>23</v>
      </c>
      <c r="M150" s="211">
        <v>7</v>
      </c>
      <c r="N150" s="211">
        <v>9</v>
      </c>
      <c r="O150" s="212" t="s">
        <v>484</v>
      </c>
      <c r="P150" s="213" t="s">
        <v>417</v>
      </c>
      <c r="Q150" s="214"/>
      <c r="R150" s="215">
        <v>432.24</v>
      </c>
      <c r="S150" s="216"/>
      <c r="T150" s="217"/>
      <c r="U150" s="159"/>
    </row>
    <row r="151" spans="1:21" ht="12.75" customHeight="1">
      <c r="A151" s="208"/>
      <c r="B151" s="345" t="s">
        <v>419</v>
      </c>
      <c r="C151" s="345"/>
      <c r="D151" s="345"/>
      <c r="E151" s="345"/>
      <c r="F151" s="345"/>
      <c r="G151" s="345"/>
      <c r="H151" s="345"/>
      <c r="I151" s="345"/>
      <c r="J151" s="346"/>
      <c r="K151" s="209" t="s">
        <v>420</v>
      </c>
      <c r="L151" s="210">
        <v>23</v>
      </c>
      <c r="M151" s="211">
        <v>7</v>
      </c>
      <c r="N151" s="211">
        <v>9</v>
      </c>
      <c r="O151" s="212" t="s">
        <v>484</v>
      </c>
      <c r="P151" s="213" t="s">
        <v>419</v>
      </c>
      <c r="Q151" s="214"/>
      <c r="R151" s="215">
        <v>397.24</v>
      </c>
      <c r="S151" s="216"/>
      <c r="T151" s="217"/>
      <c r="U151" s="159"/>
    </row>
    <row r="152" spans="1:21" ht="12.75" customHeight="1">
      <c r="A152" s="208"/>
      <c r="B152" s="345" t="s">
        <v>436</v>
      </c>
      <c r="C152" s="345"/>
      <c r="D152" s="345"/>
      <c r="E152" s="345"/>
      <c r="F152" s="345"/>
      <c r="G152" s="345"/>
      <c r="H152" s="345"/>
      <c r="I152" s="345"/>
      <c r="J152" s="346"/>
      <c r="K152" s="209" t="s">
        <v>437</v>
      </c>
      <c r="L152" s="210">
        <v>23</v>
      </c>
      <c r="M152" s="211">
        <v>7</v>
      </c>
      <c r="N152" s="211">
        <v>9</v>
      </c>
      <c r="O152" s="212" t="s">
        <v>484</v>
      </c>
      <c r="P152" s="213" t="s">
        <v>436</v>
      </c>
      <c r="Q152" s="214"/>
      <c r="R152" s="215">
        <v>35</v>
      </c>
      <c r="S152" s="216"/>
      <c r="T152" s="217"/>
      <c r="U152" s="159"/>
    </row>
    <row r="153" spans="1:21" ht="21.75" customHeight="1">
      <c r="A153" s="208"/>
      <c r="B153" s="218"/>
      <c r="C153" s="86"/>
      <c r="D153" s="86"/>
      <c r="E153" s="220"/>
      <c r="F153" s="219"/>
      <c r="G153" s="343" t="s">
        <v>487</v>
      </c>
      <c r="H153" s="343"/>
      <c r="I153" s="343"/>
      <c r="J153" s="344"/>
      <c r="K153" s="209" t="s">
        <v>488</v>
      </c>
      <c r="L153" s="210">
        <v>23</v>
      </c>
      <c r="M153" s="211">
        <v>7</v>
      </c>
      <c r="N153" s="211">
        <v>9</v>
      </c>
      <c r="O153" s="212" t="s">
        <v>487</v>
      </c>
      <c r="P153" s="213" t="s">
        <v>1</v>
      </c>
      <c r="Q153" s="214"/>
      <c r="R153" s="215">
        <v>96.23</v>
      </c>
      <c r="S153" s="216"/>
      <c r="T153" s="217"/>
      <c r="U153" s="159"/>
    </row>
    <row r="154" spans="1:21" ht="12.75" customHeight="1">
      <c r="A154" s="208"/>
      <c r="B154" s="218"/>
      <c r="C154" s="86"/>
      <c r="D154" s="86"/>
      <c r="E154" s="220"/>
      <c r="F154" s="220"/>
      <c r="G154" s="219"/>
      <c r="H154" s="343" t="s">
        <v>489</v>
      </c>
      <c r="I154" s="343"/>
      <c r="J154" s="344"/>
      <c r="K154" s="209" t="s">
        <v>479</v>
      </c>
      <c r="L154" s="210">
        <v>23</v>
      </c>
      <c r="M154" s="211">
        <v>7</v>
      </c>
      <c r="N154" s="211">
        <v>9</v>
      </c>
      <c r="O154" s="212" t="s">
        <v>489</v>
      </c>
      <c r="P154" s="213" t="s">
        <v>1</v>
      </c>
      <c r="Q154" s="214"/>
      <c r="R154" s="215">
        <v>96.23</v>
      </c>
      <c r="S154" s="216"/>
      <c r="T154" s="217"/>
      <c r="U154" s="159"/>
    </row>
    <row r="155" spans="1:21" ht="21.75" customHeight="1">
      <c r="A155" s="208"/>
      <c r="B155" s="345" t="s">
        <v>417</v>
      </c>
      <c r="C155" s="345"/>
      <c r="D155" s="345"/>
      <c r="E155" s="345"/>
      <c r="F155" s="345"/>
      <c r="G155" s="345"/>
      <c r="H155" s="345"/>
      <c r="I155" s="345"/>
      <c r="J155" s="346"/>
      <c r="K155" s="209" t="s">
        <v>418</v>
      </c>
      <c r="L155" s="210">
        <v>23</v>
      </c>
      <c r="M155" s="211">
        <v>7</v>
      </c>
      <c r="N155" s="211">
        <v>9</v>
      </c>
      <c r="O155" s="212" t="s">
        <v>489</v>
      </c>
      <c r="P155" s="213" t="s">
        <v>417</v>
      </c>
      <c r="Q155" s="214"/>
      <c r="R155" s="215">
        <v>96.23</v>
      </c>
      <c r="S155" s="216"/>
      <c r="T155" s="217"/>
      <c r="U155" s="159"/>
    </row>
    <row r="156" spans="1:21" ht="12.75" customHeight="1">
      <c r="A156" s="208"/>
      <c r="B156" s="345" t="s">
        <v>419</v>
      </c>
      <c r="C156" s="345"/>
      <c r="D156" s="345"/>
      <c r="E156" s="345"/>
      <c r="F156" s="345"/>
      <c r="G156" s="345"/>
      <c r="H156" s="345"/>
      <c r="I156" s="345"/>
      <c r="J156" s="346"/>
      <c r="K156" s="209" t="s">
        <v>420</v>
      </c>
      <c r="L156" s="210">
        <v>23</v>
      </c>
      <c r="M156" s="211">
        <v>7</v>
      </c>
      <c r="N156" s="211">
        <v>9</v>
      </c>
      <c r="O156" s="212" t="s">
        <v>489</v>
      </c>
      <c r="P156" s="213" t="s">
        <v>419</v>
      </c>
      <c r="Q156" s="214"/>
      <c r="R156" s="215">
        <v>96.23</v>
      </c>
      <c r="S156" s="216"/>
      <c r="T156" s="217"/>
      <c r="U156" s="159"/>
    </row>
    <row r="157" spans="1:21" ht="21.75" customHeight="1">
      <c r="A157" s="208"/>
      <c r="B157" s="218"/>
      <c r="C157" s="86"/>
      <c r="D157" s="86"/>
      <c r="E157" s="220"/>
      <c r="F157" s="219"/>
      <c r="G157" s="343" t="s">
        <v>490</v>
      </c>
      <c r="H157" s="343"/>
      <c r="I157" s="343"/>
      <c r="J157" s="344"/>
      <c r="K157" s="209" t="s">
        <v>491</v>
      </c>
      <c r="L157" s="210">
        <v>23</v>
      </c>
      <c r="M157" s="211">
        <v>7</v>
      </c>
      <c r="N157" s="211">
        <v>9</v>
      </c>
      <c r="O157" s="212" t="s">
        <v>490</v>
      </c>
      <c r="P157" s="213" t="s">
        <v>1</v>
      </c>
      <c r="Q157" s="214"/>
      <c r="R157" s="215">
        <v>5.73</v>
      </c>
      <c r="S157" s="216"/>
      <c r="T157" s="217"/>
      <c r="U157" s="159"/>
    </row>
    <row r="158" spans="1:21" ht="12.75" customHeight="1">
      <c r="A158" s="208"/>
      <c r="B158" s="218"/>
      <c r="C158" s="86"/>
      <c r="D158" s="86"/>
      <c r="E158" s="220"/>
      <c r="F158" s="220"/>
      <c r="G158" s="219"/>
      <c r="H158" s="343" t="s">
        <v>492</v>
      </c>
      <c r="I158" s="343"/>
      <c r="J158" s="344"/>
      <c r="K158" s="209" t="s">
        <v>493</v>
      </c>
      <c r="L158" s="210">
        <v>23</v>
      </c>
      <c r="M158" s="211">
        <v>7</v>
      </c>
      <c r="N158" s="211">
        <v>9</v>
      </c>
      <c r="O158" s="212" t="s">
        <v>492</v>
      </c>
      <c r="P158" s="213" t="s">
        <v>1</v>
      </c>
      <c r="Q158" s="214"/>
      <c r="R158" s="215">
        <v>5.73</v>
      </c>
      <c r="S158" s="216"/>
      <c r="T158" s="217"/>
      <c r="U158" s="159"/>
    </row>
    <row r="159" spans="1:21" ht="21.75" customHeight="1">
      <c r="A159" s="208"/>
      <c r="B159" s="345" t="s">
        <v>417</v>
      </c>
      <c r="C159" s="345"/>
      <c r="D159" s="345"/>
      <c r="E159" s="345"/>
      <c r="F159" s="345"/>
      <c r="G159" s="345"/>
      <c r="H159" s="345"/>
      <c r="I159" s="345"/>
      <c r="J159" s="346"/>
      <c r="K159" s="209" t="s">
        <v>418</v>
      </c>
      <c r="L159" s="210">
        <v>23</v>
      </c>
      <c r="M159" s="211">
        <v>7</v>
      </c>
      <c r="N159" s="211">
        <v>9</v>
      </c>
      <c r="O159" s="212" t="s">
        <v>492</v>
      </c>
      <c r="P159" s="213" t="s">
        <v>417</v>
      </c>
      <c r="Q159" s="214"/>
      <c r="R159" s="215">
        <v>5.73</v>
      </c>
      <c r="S159" s="216"/>
      <c r="T159" s="217"/>
      <c r="U159" s="159"/>
    </row>
    <row r="160" spans="1:21" ht="12.75" customHeight="1">
      <c r="A160" s="208"/>
      <c r="B160" s="345" t="s">
        <v>419</v>
      </c>
      <c r="C160" s="345"/>
      <c r="D160" s="345"/>
      <c r="E160" s="345"/>
      <c r="F160" s="345"/>
      <c r="G160" s="345"/>
      <c r="H160" s="345"/>
      <c r="I160" s="345"/>
      <c r="J160" s="346"/>
      <c r="K160" s="209" t="s">
        <v>420</v>
      </c>
      <c r="L160" s="210">
        <v>23</v>
      </c>
      <c r="M160" s="211">
        <v>7</v>
      </c>
      <c r="N160" s="211">
        <v>9</v>
      </c>
      <c r="O160" s="212" t="s">
        <v>492</v>
      </c>
      <c r="P160" s="213" t="s">
        <v>419</v>
      </c>
      <c r="Q160" s="214"/>
      <c r="R160" s="215">
        <v>5.73</v>
      </c>
      <c r="S160" s="216"/>
      <c r="T160" s="217"/>
      <c r="U160" s="159"/>
    </row>
    <row r="161" spans="1:21" ht="21.75" customHeight="1">
      <c r="A161" s="208"/>
      <c r="B161" s="218"/>
      <c r="C161" s="86"/>
      <c r="D161" s="86"/>
      <c r="E161" s="219"/>
      <c r="F161" s="343" t="s">
        <v>494</v>
      </c>
      <c r="G161" s="343"/>
      <c r="H161" s="343"/>
      <c r="I161" s="343"/>
      <c r="J161" s="344"/>
      <c r="K161" s="209" t="s">
        <v>495</v>
      </c>
      <c r="L161" s="210">
        <v>23</v>
      </c>
      <c r="M161" s="211">
        <v>7</v>
      </c>
      <c r="N161" s="211">
        <v>9</v>
      </c>
      <c r="O161" s="212" t="s">
        <v>494</v>
      </c>
      <c r="P161" s="213" t="s">
        <v>1</v>
      </c>
      <c r="Q161" s="214"/>
      <c r="R161" s="215">
        <v>213.69</v>
      </c>
      <c r="S161" s="216"/>
      <c r="T161" s="217"/>
      <c r="U161" s="159"/>
    </row>
    <row r="162" spans="1:21" ht="32.25" customHeight="1">
      <c r="A162" s="208"/>
      <c r="B162" s="218"/>
      <c r="C162" s="86"/>
      <c r="D162" s="86"/>
      <c r="E162" s="220"/>
      <c r="F162" s="219"/>
      <c r="G162" s="343" t="s">
        <v>496</v>
      </c>
      <c r="H162" s="343"/>
      <c r="I162" s="343"/>
      <c r="J162" s="344"/>
      <c r="K162" s="209" t="s">
        <v>497</v>
      </c>
      <c r="L162" s="210">
        <v>23</v>
      </c>
      <c r="M162" s="211">
        <v>7</v>
      </c>
      <c r="N162" s="211">
        <v>9</v>
      </c>
      <c r="O162" s="212" t="s">
        <v>496</v>
      </c>
      <c r="P162" s="213" t="s">
        <v>1</v>
      </c>
      <c r="Q162" s="214"/>
      <c r="R162" s="215">
        <v>213.69</v>
      </c>
      <c r="S162" s="216"/>
      <c r="T162" s="217"/>
      <c r="U162" s="159"/>
    </row>
    <row r="163" spans="1:21" ht="12.75" customHeight="1">
      <c r="A163" s="208"/>
      <c r="B163" s="218"/>
      <c r="C163" s="86"/>
      <c r="D163" s="86"/>
      <c r="E163" s="220"/>
      <c r="F163" s="220"/>
      <c r="G163" s="219"/>
      <c r="H163" s="343" t="s">
        <v>498</v>
      </c>
      <c r="I163" s="343"/>
      <c r="J163" s="344"/>
      <c r="K163" s="209" t="s">
        <v>479</v>
      </c>
      <c r="L163" s="210">
        <v>23</v>
      </c>
      <c r="M163" s="211">
        <v>7</v>
      </c>
      <c r="N163" s="211">
        <v>9</v>
      </c>
      <c r="O163" s="212" t="s">
        <v>498</v>
      </c>
      <c r="P163" s="213" t="s">
        <v>1</v>
      </c>
      <c r="Q163" s="214"/>
      <c r="R163" s="215">
        <v>213.69</v>
      </c>
      <c r="S163" s="216"/>
      <c r="T163" s="217"/>
      <c r="U163" s="159"/>
    </row>
    <row r="164" spans="1:21" ht="21.75" customHeight="1">
      <c r="A164" s="208"/>
      <c r="B164" s="345" t="s">
        <v>396</v>
      </c>
      <c r="C164" s="345"/>
      <c r="D164" s="345"/>
      <c r="E164" s="345"/>
      <c r="F164" s="345"/>
      <c r="G164" s="345"/>
      <c r="H164" s="345"/>
      <c r="I164" s="345"/>
      <c r="J164" s="346"/>
      <c r="K164" s="209" t="s">
        <v>397</v>
      </c>
      <c r="L164" s="210">
        <v>23</v>
      </c>
      <c r="M164" s="211">
        <v>7</v>
      </c>
      <c r="N164" s="211">
        <v>9</v>
      </c>
      <c r="O164" s="212" t="s">
        <v>498</v>
      </c>
      <c r="P164" s="213" t="s">
        <v>396</v>
      </c>
      <c r="Q164" s="214"/>
      <c r="R164" s="215">
        <v>213.69</v>
      </c>
      <c r="S164" s="216"/>
      <c r="T164" s="217"/>
      <c r="U164" s="159"/>
    </row>
    <row r="165" spans="1:21" ht="21.75" customHeight="1">
      <c r="A165" s="208"/>
      <c r="B165" s="345" t="s">
        <v>398</v>
      </c>
      <c r="C165" s="345"/>
      <c r="D165" s="345"/>
      <c r="E165" s="345"/>
      <c r="F165" s="345"/>
      <c r="G165" s="345"/>
      <c r="H165" s="345"/>
      <c r="I165" s="345"/>
      <c r="J165" s="346"/>
      <c r="K165" s="209" t="s">
        <v>399</v>
      </c>
      <c r="L165" s="210">
        <v>23</v>
      </c>
      <c r="M165" s="211">
        <v>7</v>
      </c>
      <c r="N165" s="211">
        <v>9</v>
      </c>
      <c r="O165" s="212" t="s">
        <v>498</v>
      </c>
      <c r="P165" s="213" t="s">
        <v>398</v>
      </c>
      <c r="Q165" s="214"/>
      <c r="R165" s="215">
        <v>213.69</v>
      </c>
      <c r="S165" s="216"/>
      <c r="T165" s="217"/>
      <c r="U165" s="159"/>
    </row>
    <row r="166" spans="1:21" ht="21.75" customHeight="1">
      <c r="A166" s="208"/>
      <c r="B166" s="218"/>
      <c r="C166" s="86"/>
      <c r="D166" s="86"/>
      <c r="E166" s="219"/>
      <c r="F166" s="343" t="s">
        <v>424</v>
      </c>
      <c r="G166" s="343"/>
      <c r="H166" s="343"/>
      <c r="I166" s="343"/>
      <c r="J166" s="344"/>
      <c r="K166" s="209" t="s">
        <v>425</v>
      </c>
      <c r="L166" s="210">
        <v>23</v>
      </c>
      <c r="M166" s="211">
        <v>7</v>
      </c>
      <c r="N166" s="211">
        <v>9</v>
      </c>
      <c r="O166" s="212" t="s">
        <v>424</v>
      </c>
      <c r="P166" s="213" t="s">
        <v>1</v>
      </c>
      <c r="Q166" s="214"/>
      <c r="R166" s="215">
        <v>22413.57</v>
      </c>
      <c r="S166" s="216">
        <v>122.8</v>
      </c>
      <c r="T166" s="217">
        <v>122.8</v>
      </c>
      <c r="U166" s="159"/>
    </row>
    <row r="167" spans="1:21" ht="21.75" customHeight="1">
      <c r="A167" s="208"/>
      <c r="B167" s="218"/>
      <c r="C167" s="86"/>
      <c r="D167" s="86"/>
      <c r="E167" s="220"/>
      <c r="F167" s="219"/>
      <c r="G167" s="343" t="s">
        <v>426</v>
      </c>
      <c r="H167" s="343"/>
      <c r="I167" s="343"/>
      <c r="J167" s="344"/>
      <c r="K167" s="209" t="s">
        <v>427</v>
      </c>
      <c r="L167" s="210">
        <v>23</v>
      </c>
      <c r="M167" s="211">
        <v>7</v>
      </c>
      <c r="N167" s="211">
        <v>9</v>
      </c>
      <c r="O167" s="212" t="s">
        <v>426</v>
      </c>
      <c r="P167" s="213" t="s">
        <v>1</v>
      </c>
      <c r="Q167" s="214"/>
      <c r="R167" s="215">
        <v>10401.75</v>
      </c>
      <c r="S167" s="216"/>
      <c r="T167" s="217"/>
      <c r="U167" s="159"/>
    </row>
    <row r="168" spans="1:21" ht="21.75" customHeight="1">
      <c r="A168" s="208"/>
      <c r="B168" s="218"/>
      <c r="C168" s="86"/>
      <c r="D168" s="86"/>
      <c r="E168" s="220"/>
      <c r="F168" s="220"/>
      <c r="G168" s="219"/>
      <c r="H168" s="343" t="s">
        <v>499</v>
      </c>
      <c r="I168" s="343"/>
      <c r="J168" s="344"/>
      <c r="K168" s="209" t="s">
        <v>500</v>
      </c>
      <c r="L168" s="210">
        <v>23</v>
      </c>
      <c r="M168" s="211">
        <v>7</v>
      </c>
      <c r="N168" s="211">
        <v>9</v>
      </c>
      <c r="O168" s="212" t="s">
        <v>499</v>
      </c>
      <c r="P168" s="213" t="s">
        <v>1</v>
      </c>
      <c r="Q168" s="214"/>
      <c r="R168" s="215">
        <v>3870.55</v>
      </c>
      <c r="S168" s="216"/>
      <c r="T168" s="217"/>
      <c r="U168" s="159"/>
    </row>
    <row r="169" spans="1:21" ht="42.75" customHeight="1">
      <c r="A169" s="208"/>
      <c r="B169" s="345" t="s">
        <v>392</v>
      </c>
      <c r="C169" s="345"/>
      <c r="D169" s="345"/>
      <c r="E169" s="345"/>
      <c r="F169" s="345"/>
      <c r="G169" s="345"/>
      <c r="H169" s="345"/>
      <c r="I169" s="345"/>
      <c r="J169" s="346"/>
      <c r="K169" s="209" t="s">
        <v>393</v>
      </c>
      <c r="L169" s="210">
        <v>23</v>
      </c>
      <c r="M169" s="211">
        <v>7</v>
      </c>
      <c r="N169" s="211">
        <v>9</v>
      </c>
      <c r="O169" s="212" t="s">
        <v>499</v>
      </c>
      <c r="P169" s="213" t="s">
        <v>392</v>
      </c>
      <c r="Q169" s="214"/>
      <c r="R169" s="215">
        <v>3305.56</v>
      </c>
      <c r="S169" s="216"/>
      <c r="T169" s="217"/>
      <c r="U169" s="159"/>
    </row>
    <row r="170" spans="1:21" ht="12.75" customHeight="1">
      <c r="A170" s="208"/>
      <c r="B170" s="345" t="s">
        <v>485</v>
      </c>
      <c r="C170" s="345"/>
      <c r="D170" s="345"/>
      <c r="E170" s="345"/>
      <c r="F170" s="345"/>
      <c r="G170" s="345"/>
      <c r="H170" s="345"/>
      <c r="I170" s="345"/>
      <c r="J170" s="346"/>
      <c r="K170" s="209" t="s">
        <v>486</v>
      </c>
      <c r="L170" s="210">
        <v>23</v>
      </c>
      <c r="M170" s="211">
        <v>7</v>
      </c>
      <c r="N170" s="211">
        <v>9</v>
      </c>
      <c r="O170" s="212" t="s">
        <v>499</v>
      </c>
      <c r="P170" s="213" t="s">
        <v>485</v>
      </c>
      <c r="Q170" s="214"/>
      <c r="R170" s="215">
        <v>3305.56</v>
      </c>
      <c r="S170" s="216"/>
      <c r="T170" s="217"/>
      <c r="U170" s="159"/>
    </row>
    <row r="171" spans="1:21" ht="21.75" customHeight="1">
      <c r="A171" s="208"/>
      <c r="B171" s="345" t="s">
        <v>396</v>
      </c>
      <c r="C171" s="345"/>
      <c r="D171" s="345"/>
      <c r="E171" s="345"/>
      <c r="F171" s="345"/>
      <c r="G171" s="345"/>
      <c r="H171" s="345"/>
      <c r="I171" s="345"/>
      <c r="J171" s="346"/>
      <c r="K171" s="209" t="s">
        <v>397</v>
      </c>
      <c r="L171" s="210">
        <v>23</v>
      </c>
      <c r="M171" s="211">
        <v>7</v>
      </c>
      <c r="N171" s="211">
        <v>9</v>
      </c>
      <c r="O171" s="212" t="s">
        <v>499</v>
      </c>
      <c r="P171" s="213" t="s">
        <v>396</v>
      </c>
      <c r="Q171" s="214"/>
      <c r="R171" s="215">
        <v>564.99</v>
      </c>
      <c r="S171" s="216"/>
      <c r="T171" s="217"/>
      <c r="U171" s="159"/>
    </row>
    <row r="172" spans="1:21" ht="21.75" customHeight="1">
      <c r="A172" s="208"/>
      <c r="B172" s="345" t="s">
        <v>398</v>
      </c>
      <c r="C172" s="345"/>
      <c r="D172" s="345"/>
      <c r="E172" s="345"/>
      <c r="F172" s="345"/>
      <c r="G172" s="345"/>
      <c r="H172" s="345"/>
      <c r="I172" s="345"/>
      <c r="J172" s="346"/>
      <c r="K172" s="209" t="s">
        <v>399</v>
      </c>
      <c r="L172" s="210">
        <v>23</v>
      </c>
      <c r="M172" s="211">
        <v>7</v>
      </c>
      <c r="N172" s="211">
        <v>9</v>
      </c>
      <c r="O172" s="212" t="s">
        <v>499</v>
      </c>
      <c r="P172" s="213" t="s">
        <v>398</v>
      </c>
      <c r="Q172" s="214"/>
      <c r="R172" s="215">
        <v>564.99</v>
      </c>
      <c r="S172" s="216"/>
      <c r="T172" s="217"/>
      <c r="U172" s="159"/>
    </row>
    <row r="173" spans="1:21" ht="10.15" customHeight="1">
      <c r="A173" s="208"/>
      <c r="B173" s="218"/>
      <c r="C173" s="86"/>
      <c r="D173" s="86"/>
      <c r="E173" s="220"/>
      <c r="F173" s="220"/>
      <c r="G173" s="219"/>
      <c r="H173" s="343" t="s">
        <v>428</v>
      </c>
      <c r="I173" s="343"/>
      <c r="J173" s="344"/>
      <c r="K173" s="209" t="s">
        <v>429</v>
      </c>
      <c r="L173" s="210">
        <v>23</v>
      </c>
      <c r="M173" s="211">
        <v>7</v>
      </c>
      <c r="N173" s="211">
        <v>9</v>
      </c>
      <c r="O173" s="212" t="s">
        <v>428</v>
      </c>
      <c r="P173" s="213" t="s">
        <v>1</v>
      </c>
      <c r="Q173" s="214"/>
      <c r="R173" s="215">
        <v>6531.2</v>
      </c>
      <c r="S173" s="216"/>
      <c r="T173" s="217"/>
      <c r="U173" s="159"/>
    </row>
    <row r="174" spans="1:21" ht="42.75" customHeight="1">
      <c r="A174" s="208"/>
      <c r="B174" s="345" t="s">
        <v>392</v>
      </c>
      <c r="C174" s="345"/>
      <c r="D174" s="345"/>
      <c r="E174" s="345"/>
      <c r="F174" s="345"/>
      <c r="G174" s="345"/>
      <c r="H174" s="345"/>
      <c r="I174" s="345"/>
      <c r="J174" s="346"/>
      <c r="K174" s="209" t="s">
        <v>393</v>
      </c>
      <c r="L174" s="210">
        <v>23</v>
      </c>
      <c r="M174" s="211">
        <v>7</v>
      </c>
      <c r="N174" s="211">
        <v>9</v>
      </c>
      <c r="O174" s="212" t="s">
        <v>428</v>
      </c>
      <c r="P174" s="213" t="s">
        <v>392</v>
      </c>
      <c r="Q174" s="214"/>
      <c r="R174" s="215">
        <v>6451.22</v>
      </c>
      <c r="S174" s="216"/>
      <c r="T174" s="217"/>
      <c r="U174" s="159"/>
    </row>
    <row r="175" spans="1:21" ht="21.75" customHeight="1">
      <c r="A175" s="208"/>
      <c r="B175" s="345" t="s">
        <v>394</v>
      </c>
      <c r="C175" s="345"/>
      <c r="D175" s="345"/>
      <c r="E175" s="345"/>
      <c r="F175" s="345"/>
      <c r="G175" s="345"/>
      <c r="H175" s="345"/>
      <c r="I175" s="345"/>
      <c r="J175" s="346"/>
      <c r="K175" s="209" t="s">
        <v>395</v>
      </c>
      <c r="L175" s="210">
        <v>23</v>
      </c>
      <c r="M175" s="211">
        <v>7</v>
      </c>
      <c r="N175" s="211">
        <v>9</v>
      </c>
      <c r="O175" s="212" t="s">
        <v>428</v>
      </c>
      <c r="P175" s="213" t="s">
        <v>394</v>
      </c>
      <c r="Q175" s="214"/>
      <c r="R175" s="215">
        <v>6451.22</v>
      </c>
      <c r="S175" s="216"/>
      <c r="T175" s="217"/>
      <c r="U175" s="159"/>
    </row>
    <row r="176" spans="1:21" ht="21.75" customHeight="1">
      <c r="A176" s="208"/>
      <c r="B176" s="345" t="s">
        <v>396</v>
      </c>
      <c r="C176" s="345"/>
      <c r="D176" s="345"/>
      <c r="E176" s="345"/>
      <c r="F176" s="345"/>
      <c r="G176" s="345"/>
      <c r="H176" s="345"/>
      <c r="I176" s="345"/>
      <c r="J176" s="346"/>
      <c r="K176" s="209" t="s">
        <v>397</v>
      </c>
      <c r="L176" s="210">
        <v>23</v>
      </c>
      <c r="M176" s="211">
        <v>7</v>
      </c>
      <c r="N176" s="211">
        <v>9</v>
      </c>
      <c r="O176" s="212" t="s">
        <v>428</v>
      </c>
      <c r="P176" s="213" t="s">
        <v>396</v>
      </c>
      <c r="Q176" s="214"/>
      <c r="R176" s="215">
        <v>79.98</v>
      </c>
      <c r="S176" s="216"/>
      <c r="T176" s="217"/>
      <c r="U176" s="159"/>
    </row>
    <row r="177" spans="1:21" ht="21.75" customHeight="1">
      <c r="A177" s="208"/>
      <c r="B177" s="345" t="s">
        <v>398</v>
      </c>
      <c r="C177" s="345"/>
      <c r="D177" s="345"/>
      <c r="E177" s="345"/>
      <c r="F177" s="345"/>
      <c r="G177" s="345"/>
      <c r="H177" s="345"/>
      <c r="I177" s="345"/>
      <c r="J177" s="346"/>
      <c r="K177" s="209" t="s">
        <v>399</v>
      </c>
      <c r="L177" s="210">
        <v>23</v>
      </c>
      <c r="M177" s="211">
        <v>7</v>
      </c>
      <c r="N177" s="211">
        <v>9</v>
      </c>
      <c r="O177" s="212" t="s">
        <v>428</v>
      </c>
      <c r="P177" s="213" t="s">
        <v>398</v>
      </c>
      <c r="Q177" s="214"/>
      <c r="R177" s="215">
        <v>79.98</v>
      </c>
      <c r="S177" s="216"/>
      <c r="T177" s="217"/>
      <c r="U177" s="159"/>
    </row>
    <row r="178" spans="1:21" ht="33" customHeight="1">
      <c r="A178" s="208"/>
      <c r="B178" s="218"/>
      <c r="C178" s="86"/>
      <c r="D178" s="86"/>
      <c r="E178" s="220"/>
      <c r="F178" s="219"/>
      <c r="G178" s="343" t="s">
        <v>448</v>
      </c>
      <c r="H178" s="343"/>
      <c r="I178" s="343"/>
      <c r="J178" s="344"/>
      <c r="K178" s="209" t="s">
        <v>449</v>
      </c>
      <c r="L178" s="210">
        <v>23</v>
      </c>
      <c r="M178" s="211">
        <v>7</v>
      </c>
      <c r="N178" s="211">
        <v>9</v>
      </c>
      <c r="O178" s="212" t="s">
        <v>448</v>
      </c>
      <c r="P178" s="213" t="s">
        <v>1</v>
      </c>
      <c r="Q178" s="214"/>
      <c r="R178" s="215">
        <v>122.83</v>
      </c>
      <c r="S178" s="216">
        <v>122.8</v>
      </c>
      <c r="T178" s="217">
        <v>122.8</v>
      </c>
      <c r="U178" s="159"/>
    </row>
    <row r="179" spans="1:21" ht="30.6" customHeight="1">
      <c r="A179" s="208"/>
      <c r="B179" s="218"/>
      <c r="C179" s="86"/>
      <c r="D179" s="86"/>
      <c r="E179" s="220"/>
      <c r="F179" s="220"/>
      <c r="G179" s="219"/>
      <c r="H179" s="343" t="s">
        <v>450</v>
      </c>
      <c r="I179" s="343"/>
      <c r="J179" s="344"/>
      <c r="K179" s="209" t="s">
        <v>451</v>
      </c>
      <c r="L179" s="210">
        <v>23</v>
      </c>
      <c r="M179" s="211">
        <v>7</v>
      </c>
      <c r="N179" s="211">
        <v>9</v>
      </c>
      <c r="O179" s="212" t="s">
        <v>450</v>
      </c>
      <c r="P179" s="213" t="s">
        <v>1</v>
      </c>
      <c r="Q179" s="214"/>
      <c r="R179" s="215">
        <v>122.83</v>
      </c>
      <c r="S179" s="216">
        <v>122.8</v>
      </c>
      <c r="T179" s="217">
        <v>122.8</v>
      </c>
      <c r="U179" s="159"/>
    </row>
    <row r="180" spans="1:21" ht="21.75" customHeight="1">
      <c r="A180" s="208"/>
      <c r="B180" s="345" t="s">
        <v>396</v>
      </c>
      <c r="C180" s="345"/>
      <c r="D180" s="345"/>
      <c r="E180" s="345"/>
      <c r="F180" s="345"/>
      <c r="G180" s="345"/>
      <c r="H180" s="345"/>
      <c r="I180" s="345"/>
      <c r="J180" s="346"/>
      <c r="K180" s="209" t="s">
        <v>397</v>
      </c>
      <c r="L180" s="210">
        <v>23</v>
      </c>
      <c r="M180" s="211">
        <v>7</v>
      </c>
      <c r="N180" s="211">
        <v>9</v>
      </c>
      <c r="O180" s="212" t="s">
        <v>450</v>
      </c>
      <c r="P180" s="213" t="s">
        <v>396</v>
      </c>
      <c r="Q180" s="214"/>
      <c r="R180" s="215">
        <v>122.83</v>
      </c>
      <c r="S180" s="216">
        <v>122.8</v>
      </c>
      <c r="T180" s="217">
        <v>122.8</v>
      </c>
      <c r="U180" s="159"/>
    </row>
    <row r="181" spans="1:21" ht="21.75" customHeight="1">
      <c r="A181" s="208"/>
      <c r="B181" s="345" t="s">
        <v>398</v>
      </c>
      <c r="C181" s="345"/>
      <c r="D181" s="345"/>
      <c r="E181" s="345"/>
      <c r="F181" s="345"/>
      <c r="G181" s="345"/>
      <c r="H181" s="345"/>
      <c r="I181" s="345"/>
      <c r="J181" s="346"/>
      <c r="K181" s="209" t="s">
        <v>399</v>
      </c>
      <c r="L181" s="210">
        <v>23</v>
      </c>
      <c r="M181" s="211">
        <v>7</v>
      </c>
      <c r="N181" s="211">
        <v>9</v>
      </c>
      <c r="O181" s="212" t="s">
        <v>450</v>
      </c>
      <c r="P181" s="213" t="s">
        <v>398</v>
      </c>
      <c r="Q181" s="214"/>
      <c r="R181" s="215">
        <v>122.83</v>
      </c>
      <c r="S181" s="216">
        <v>122.8</v>
      </c>
      <c r="T181" s="217">
        <v>122.8</v>
      </c>
      <c r="U181" s="159"/>
    </row>
    <row r="182" spans="1:21" ht="21.75" customHeight="1">
      <c r="A182" s="208"/>
      <c r="B182" s="218"/>
      <c r="C182" s="86"/>
      <c r="D182" s="86"/>
      <c r="E182" s="220"/>
      <c r="F182" s="219"/>
      <c r="G182" s="343" t="s">
        <v>501</v>
      </c>
      <c r="H182" s="343"/>
      <c r="I182" s="343"/>
      <c r="J182" s="344"/>
      <c r="K182" s="209" t="s">
        <v>502</v>
      </c>
      <c r="L182" s="210">
        <v>23</v>
      </c>
      <c r="M182" s="211">
        <v>7</v>
      </c>
      <c r="N182" s="211">
        <v>9</v>
      </c>
      <c r="O182" s="212" t="s">
        <v>501</v>
      </c>
      <c r="P182" s="213" t="s">
        <v>1</v>
      </c>
      <c r="Q182" s="214"/>
      <c r="R182" s="215">
        <v>11888.99</v>
      </c>
      <c r="S182" s="216"/>
      <c r="T182" s="217"/>
      <c r="U182" s="159"/>
    </row>
    <row r="183" spans="1:21" ht="12.75" customHeight="1">
      <c r="A183" s="208"/>
      <c r="B183" s="218"/>
      <c r="C183" s="86"/>
      <c r="D183" s="86"/>
      <c r="E183" s="220"/>
      <c r="F183" s="220"/>
      <c r="G183" s="219"/>
      <c r="H183" s="343" t="s">
        <v>503</v>
      </c>
      <c r="I183" s="343"/>
      <c r="J183" s="344"/>
      <c r="K183" s="209" t="s">
        <v>479</v>
      </c>
      <c r="L183" s="210">
        <v>23</v>
      </c>
      <c r="M183" s="211">
        <v>7</v>
      </c>
      <c r="N183" s="211">
        <v>9</v>
      </c>
      <c r="O183" s="212" t="s">
        <v>503</v>
      </c>
      <c r="P183" s="213" t="s">
        <v>1</v>
      </c>
      <c r="Q183" s="214"/>
      <c r="R183" s="215">
        <v>11888.99</v>
      </c>
      <c r="S183" s="216"/>
      <c r="T183" s="217"/>
      <c r="U183" s="159"/>
    </row>
    <row r="184" spans="1:21" ht="21.75" customHeight="1">
      <c r="A184" s="208"/>
      <c r="B184" s="345" t="s">
        <v>417</v>
      </c>
      <c r="C184" s="345"/>
      <c r="D184" s="345"/>
      <c r="E184" s="345"/>
      <c r="F184" s="345"/>
      <c r="G184" s="345"/>
      <c r="H184" s="345"/>
      <c r="I184" s="345"/>
      <c r="J184" s="346"/>
      <c r="K184" s="209" t="s">
        <v>418</v>
      </c>
      <c r="L184" s="210">
        <v>23</v>
      </c>
      <c r="M184" s="211">
        <v>7</v>
      </c>
      <c r="N184" s="211">
        <v>9</v>
      </c>
      <c r="O184" s="212" t="s">
        <v>503</v>
      </c>
      <c r="P184" s="213" t="s">
        <v>417</v>
      </c>
      <c r="Q184" s="214"/>
      <c r="R184" s="215">
        <v>11888.99</v>
      </c>
      <c r="S184" s="216"/>
      <c r="T184" s="217"/>
      <c r="U184" s="159"/>
    </row>
    <row r="185" spans="1:21" ht="12.75" customHeight="1">
      <c r="A185" s="208"/>
      <c r="B185" s="345" t="s">
        <v>419</v>
      </c>
      <c r="C185" s="345"/>
      <c r="D185" s="345"/>
      <c r="E185" s="345"/>
      <c r="F185" s="345"/>
      <c r="G185" s="345"/>
      <c r="H185" s="345"/>
      <c r="I185" s="345"/>
      <c r="J185" s="346"/>
      <c r="K185" s="209" t="s">
        <v>420</v>
      </c>
      <c r="L185" s="210">
        <v>23</v>
      </c>
      <c r="M185" s="211">
        <v>7</v>
      </c>
      <c r="N185" s="211">
        <v>9</v>
      </c>
      <c r="O185" s="212" t="s">
        <v>503</v>
      </c>
      <c r="P185" s="213" t="s">
        <v>419</v>
      </c>
      <c r="Q185" s="214"/>
      <c r="R185" s="215">
        <v>11229.61</v>
      </c>
      <c r="S185" s="216"/>
      <c r="T185" s="217"/>
      <c r="U185" s="159"/>
    </row>
    <row r="186" spans="1:21" ht="12.75" customHeight="1">
      <c r="A186" s="208"/>
      <c r="B186" s="345" t="s">
        <v>436</v>
      </c>
      <c r="C186" s="345"/>
      <c r="D186" s="345"/>
      <c r="E186" s="345"/>
      <c r="F186" s="345"/>
      <c r="G186" s="345"/>
      <c r="H186" s="345"/>
      <c r="I186" s="345"/>
      <c r="J186" s="346"/>
      <c r="K186" s="209" t="s">
        <v>437</v>
      </c>
      <c r="L186" s="210">
        <v>23</v>
      </c>
      <c r="M186" s="211">
        <v>7</v>
      </c>
      <c r="N186" s="211">
        <v>9</v>
      </c>
      <c r="O186" s="212" t="s">
        <v>503</v>
      </c>
      <c r="P186" s="213" t="s">
        <v>436</v>
      </c>
      <c r="Q186" s="214"/>
      <c r="R186" s="215">
        <v>659.38</v>
      </c>
      <c r="S186" s="216"/>
      <c r="T186" s="217"/>
      <c r="U186" s="159"/>
    </row>
    <row r="187" spans="1:21" ht="21.6" customHeight="1">
      <c r="A187" s="208"/>
      <c r="B187" s="218"/>
      <c r="C187" s="86"/>
      <c r="D187" s="86"/>
      <c r="E187" s="219"/>
      <c r="F187" s="343" t="s">
        <v>504</v>
      </c>
      <c r="G187" s="343"/>
      <c r="H187" s="343"/>
      <c r="I187" s="343"/>
      <c r="J187" s="344"/>
      <c r="K187" s="209" t="s">
        <v>505</v>
      </c>
      <c r="L187" s="210">
        <v>23</v>
      </c>
      <c r="M187" s="211">
        <v>7</v>
      </c>
      <c r="N187" s="211">
        <v>9</v>
      </c>
      <c r="O187" s="212" t="s">
        <v>504</v>
      </c>
      <c r="P187" s="213" t="s">
        <v>1</v>
      </c>
      <c r="Q187" s="214"/>
      <c r="R187" s="215">
        <v>600</v>
      </c>
      <c r="S187" s="216"/>
      <c r="T187" s="217"/>
      <c r="U187" s="159"/>
    </row>
    <row r="188" spans="1:21" ht="32.25" customHeight="1">
      <c r="A188" s="208"/>
      <c r="B188" s="218"/>
      <c r="C188" s="86"/>
      <c r="D188" s="86"/>
      <c r="E188" s="220"/>
      <c r="F188" s="219"/>
      <c r="G188" s="343" t="s">
        <v>506</v>
      </c>
      <c r="H188" s="343"/>
      <c r="I188" s="343"/>
      <c r="J188" s="344"/>
      <c r="K188" s="209" t="s">
        <v>507</v>
      </c>
      <c r="L188" s="210">
        <v>23</v>
      </c>
      <c r="M188" s="211">
        <v>7</v>
      </c>
      <c r="N188" s="211">
        <v>9</v>
      </c>
      <c r="O188" s="212" t="s">
        <v>506</v>
      </c>
      <c r="P188" s="213" t="s">
        <v>1</v>
      </c>
      <c r="Q188" s="214"/>
      <c r="R188" s="215">
        <v>600</v>
      </c>
      <c r="S188" s="216"/>
      <c r="T188" s="217"/>
      <c r="U188" s="159"/>
    </row>
    <row r="189" spans="1:21" ht="12.75" customHeight="1">
      <c r="A189" s="208"/>
      <c r="B189" s="218"/>
      <c r="C189" s="86"/>
      <c r="D189" s="86"/>
      <c r="E189" s="220"/>
      <c r="F189" s="220"/>
      <c r="G189" s="219"/>
      <c r="H189" s="343" t="s">
        <v>508</v>
      </c>
      <c r="I189" s="343"/>
      <c r="J189" s="344"/>
      <c r="K189" s="209" t="s">
        <v>509</v>
      </c>
      <c r="L189" s="210">
        <v>23</v>
      </c>
      <c r="M189" s="211">
        <v>7</v>
      </c>
      <c r="N189" s="211">
        <v>9</v>
      </c>
      <c r="O189" s="212" t="s">
        <v>508</v>
      </c>
      <c r="P189" s="213" t="s">
        <v>1</v>
      </c>
      <c r="Q189" s="214"/>
      <c r="R189" s="215">
        <v>600</v>
      </c>
      <c r="S189" s="216"/>
      <c r="T189" s="217"/>
      <c r="U189" s="159"/>
    </row>
    <row r="190" spans="1:21" ht="21.75" customHeight="1">
      <c r="A190" s="208"/>
      <c r="B190" s="345" t="s">
        <v>417</v>
      </c>
      <c r="C190" s="345"/>
      <c r="D190" s="345"/>
      <c r="E190" s="345"/>
      <c r="F190" s="345"/>
      <c r="G190" s="345"/>
      <c r="H190" s="345"/>
      <c r="I190" s="345"/>
      <c r="J190" s="346"/>
      <c r="K190" s="209" t="s">
        <v>418</v>
      </c>
      <c r="L190" s="210">
        <v>23</v>
      </c>
      <c r="M190" s="211">
        <v>7</v>
      </c>
      <c r="N190" s="211">
        <v>9</v>
      </c>
      <c r="O190" s="212" t="s">
        <v>508</v>
      </c>
      <c r="P190" s="213" t="s">
        <v>417</v>
      </c>
      <c r="Q190" s="214"/>
      <c r="R190" s="215">
        <v>600</v>
      </c>
      <c r="S190" s="216"/>
      <c r="T190" s="217"/>
      <c r="U190" s="159"/>
    </row>
    <row r="191" spans="1:21" ht="12.75" customHeight="1">
      <c r="A191" s="208"/>
      <c r="B191" s="345" t="s">
        <v>419</v>
      </c>
      <c r="C191" s="345"/>
      <c r="D191" s="345"/>
      <c r="E191" s="345"/>
      <c r="F191" s="345"/>
      <c r="G191" s="345"/>
      <c r="H191" s="345"/>
      <c r="I191" s="345"/>
      <c r="J191" s="346"/>
      <c r="K191" s="209" t="s">
        <v>420</v>
      </c>
      <c r="L191" s="210">
        <v>23</v>
      </c>
      <c r="M191" s="211">
        <v>7</v>
      </c>
      <c r="N191" s="211">
        <v>9</v>
      </c>
      <c r="O191" s="212" t="s">
        <v>508</v>
      </c>
      <c r="P191" s="213" t="s">
        <v>419</v>
      </c>
      <c r="Q191" s="214"/>
      <c r="R191" s="215">
        <v>600</v>
      </c>
      <c r="S191" s="216"/>
      <c r="T191" s="217"/>
      <c r="U191" s="159"/>
    </row>
    <row r="192" spans="1:21" ht="32.25" customHeight="1">
      <c r="A192" s="208"/>
      <c r="B192" s="218"/>
      <c r="C192" s="86"/>
      <c r="D192" s="87"/>
      <c r="E192" s="343" t="s">
        <v>510</v>
      </c>
      <c r="F192" s="343"/>
      <c r="G192" s="343"/>
      <c r="H192" s="343"/>
      <c r="I192" s="343"/>
      <c r="J192" s="344"/>
      <c r="K192" s="209" t="s">
        <v>511</v>
      </c>
      <c r="L192" s="210">
        <v>23</v>
      </c>
      <c r="M192" s="211">
        <v>7</v>
      </c>
      <c r="N192" s="211">
        <v>9</v>
      </c>
      <c r="O192" s="212" t="s">
        <v>510</v>
      </c>
      <c r="P192" s="213" t="s">
        <v>1</v>
      </c>
      <c r="Q192" s="214"/>
      <c r="R192" s="215">
        <v>64</v>
      </c>
      <c r="S192" s="216"/>
      <c r="T192" s="217"/>
      <c r="U192" s="159"/>
    </row>
    <row r="193" spans="1:21" ht="32.25" customHeight="1">
      <c r="A193" s="208"/>
      <c r="B193" s="218"/>
      <c r="C193" s="86"/>
      <c r="D193" s="86"/>
      <c r="E193" s="219"/>
      <c r="F193" s="343" t="s">
        <v>512</v>
      </c>
      <c r="G193" s="343"/>
      <c r="H193" s="343"/>
      <c r="I193" s="343"/>
      <c r="J193" s="344"/>
      <c r="K193" s="209" t="s">
        <v>513</v>
      </c>
      <c r="L193" s="210">
        <v>23</v>
      </c>
      <c r="M193" s="211">
        <v>7</v>
      </c>
      <c r="N193" s="211">
        <v>9</v>
      </c>
      <c r="O193" s="212" t="s">
        <v>512</v>
      </c>
      <c r="P193" s="213" t="s">
        <v>1</v>
      </c>
      <c r="Q193" s="214"/>
      <c r="R193" s="215">
        <v>64</v>
      </c>
      <c r="S193" s="216"/>
      <c r="T193" s="217"/>
      <c r="U193" s="159"/>
    </row>
    <row r="194" spans="1:21" ht="24.6" customHeight="1">
      <c r="A194" s="208"/>
      <c r="B194" s="218"/>
      <c r="C194" s="86"/>
      <c r="D194" s="86"/>
      <c r="E194" s="220"/>
      <c r="F194" s="219"/>
      <c r="G194" s="343" t="s">
        <v>514</v>
      </c>
      <c r="H194" s="343"/>
      <c r="I194" s="343"/>
      <c r="J194" s="344"/>
      <c r="K194" s="209" t="s">
        <v>515</v>
      </c>
      <c r="L194" s="210">
        <v>23</v>
      </c>
      <c r="M194" s="211">
        <v>7</v>
      </c>
      <c r="N194" s="211">
        <v>9</v>
      </c>
      <c r="O194" s="212" t="s">
        <v>514</v>
      </c>
      <c r="P194" s="213" t="s">
        <v>1</v>
      </c>
      <c r="Q194" s="214"/>
      <c r="R194" s="215">
        <v>64</v>
      </c>
      <c r="S194" s="216"/>
      <c r="T194" s="217"/>
      <c r="U194" s="159"/>
    </row>
    <row r="195" spans="1:21" ht="12.75" customHeight="1">
      <c r="A195" s="208"/>
      <c r="B195" s="218"/>
      <c r="C195" s="86"/>
      <c r="D195" s="86"/>
      <c r="E195" s="220"/>
      <c r="F195" s="220"/>
      <c r="G195" s="219"/>
      <c r="H195" s="343" t="s">
        <v>516</v>
      </c>
      <c r="I195" s="343"/>
      <c r="J195" s="344"/>
      <c r="K195" s="209" t="s">
        <v>517</v>
      </c>
      <c r="L195" s="210">
        <v>23</v>
      </c>
      <c r="M195" s="211">
        <v>7</v>
      </c>
      <c r="N195" s="211">
        <v>9</v>
      </c>
      <c r="O195" s="212" t="s">
        <v>516</v>
      </c>
      <c r="P195" s="213" t="s">
        <v>1</v>
      </c>
      <c r="Q195" s="214"/>
      <c r="R195" s="215">
        <v>64</v>
      </c>
      <c r="S195" s="216"/>
      <c r="T195" s="217"/>
      <c r="U195" s="159"/>
    </row>
    <row r="196" spans="1:21" ht="21.75" customHeight="1">
      <c r="A196" s="208"/>
      <c r="B196" s="345" t="s">
        <v>396</v>
      </c>
      <c r="C196" s="345"/>
      <c r="D196" s="345"/>
      <c r="E196" s="345"/>
      <c r="F196" s="345"/>
      <c r="G196" s="345"/>
      <c r="H196" s="345"/>
      <c r="I196" s="345"/>
      <c r="J196" s="346"/>
      <c r="K196" s="209" t="s">
        <v>397</v>
      </c>
      <c r="L196" s="210">
        <v>23</v>
      </c>
      <c r="M196" s="211">
        <v>7</v>
      </c>
      <c r="N196" s="211">
        <v>9</v>
      </c>
      <c r="O196" s="212" t="s">
        <v>516</v>
      </c>
      <c r="P196" s="213" t="s">
        <v>396</v>
      </c>
      <c r="Q196" s="214"/>
      <c r="R196" s="215">
        <v>64</v>
      </c>
      <c r="S196" s="216"/>
      <c r="T196" s="217"/>
      <c r="U196" s="159"/>
    </row>
    <row r="197" spans="1:21" ht="21.75" customHeight="1">
      <c r="A197" s="208"/>
      <c r="B197" s="345" t="s">
        <v>398</v>
      </c>
      <c r="C197" s="345"/>
      <c r="D197" s="345"/>
      <c r="E197" s="345"/>
      <c r="F197" s="345"/>
      <c r="G197" s="345"/>
      <c r="H197" s="345"/>
      <c r="I197" s="345"/>
      <c r="J197" s="346"/>
      <c r="K197" s="209" t="s">
        <v>399</v>
      </c>
      <c r="L197" s="210">
        <v>23</v>
      </c>
      <c r="M197" s="211">
        <v>7</v>
      </c>
      <c r="N197" s="211">
        <v>9</v>
      </c>
      <c r="O197" s="212" t="s">
        <v>516</v>
      </c>
      <c r="P197" s="213" t="s">
        <v>398</v>
      </c>
      <c r="Q197" s="214"/>
      <c r="R197" s="215">
        <v>64</v>
      </c>
      <c r="S197" s="216"/>
      <c r="T197" s="217"/>
      <c r="U197" s="159"/>
    </row>
    <row r="198" spans="1:21" ht="32.25" customHeight="1">
      <c r="A198" s="208"/>
      <c r="B198" s="218"/>
      <c r="C198" s="86"/>
      <c r="D198" s="87"/>
      <c r="E198" s="343" t="s">
        <v>518</v>
      </c>
      <c r="F198" s="343"/>
      <c r="G198" s="343"/>
      <c r="H198" s="343"/>
      <c r="I198" s="343"/>
      <c r="J198" s="344"/>
      <c r="K198" s="209" t="s">
        <v>519</v>
      </c>
      <c r="L198" s="210">
        <v>23</v>
      </c>
      <c r="M198" s="211">
        <v>7</v>
      </c>
      <c r="N198" s="211">
        <v>9</v>
      </c>
      <c r="O198" s="212" t="s">
        <v>518</v>
      </c>
      <c r="P198" s="213" t="s">
        <v>1</v>
      </c>
      <c r="Q198" s="214"/>
      <c r="R198" s="215">
        <v>225</v>
      </c>
      <c r="S198" s="216"/>
      <c r="T198" s="217"/>
      <c r="U198" s="159"/>
    </row>
    <row r="199" spans="1:21" ht="21.75" customHeight="1">
      <c r="A199" s="208"/>
      <c r="B199" s="218"/>
      <c r="C199" s="86"/>
      <c r="D199" s="86"/>
      <c r="E199" s="219"/>
      <c r="F199" s="343" t="s">
        <v>520</v>
      </c>
      <c r="G199" s="343"/>
      <c r="H199" s="343"/>
      <c r="I199" s="343"/>
      <c r="J199" s="344"/>
      <c r="K199" s="209" t="s">
        <v>521</v>
      </c>
      <c r="L199" s="210">
        <v>23</v>
      </c>
      <c r="M199" s="211">
        <v>7</v>
      </c>
      <c r="N199" s="211">
        <v>9</v>
      </c>
      <c r="O199" s="212" t="s">
        <v>520</v>
      </c>
      <c r="P199" s="213" t="s">
        <v>1</v>
      </c>
      <c r="Q199" s="214"/>
      <c r="R199" s="215">
        <v>70</v>
      </c>
      <c r="S199" s="216"/>
      <c r="T199" s="217"/>
      <c r="U199" s="159"/>
    </row>
    <row r="200" spans="1:21" ht="21.75" customHeight="1">
      <c r="A200" s="208"/>
      <c r="B200" s="218"/>
      <c r="C200" s="86"/>
      <c r="D200" s="86"/>
      <c r="E200" s="220"/>
      <c r="F200" s="219"/>
      <c r="G200" s="343" t="s">
        <v>522</v>
      </c>
      <c r="H200" s="343"/>
      <c r="I200" s="343"/>
      <c r="J200" s="344"/>
      <c r="K200" s="209" t="s">
        <v>523</v>
      </c>
      <c r="L200" s="210">
        <v>23</v>
      </c>
      <c r="M200" s="211">
        <v>7</v>
      </c>
      <c r="N200" s="211">
        <v>9</v>
      </c>
      <c r="O200" s="212" t="s">
        <v>522</v>
      </c>
      <c r="P200" s="213" t="s">
        <v>1</v>
      </c>
      <c r="Q200" s="214"/>
      <c r="R200" s="215">
        <v>70</v>
      </c>
      <c r="S200" s="216"/>
      <c r="T200" s="217"/>
      <c r="U200" s="159"/>
    </row>
    <row r="201" spans="1:21" ht="21.75" customHeight="1">
      <c r="A201" s="208"/>
      <c r="B201" s="218"/>
      <c r="C201" s="86"/>
      <c r="D201" s="86"/>
      <c r="E201" s="220"/>
      <c r="F201" s="220"/>
      <c r="G201" s="219"/>
      <c r="H201" s="343" t="s">
        <v>524</v>
      </c>
      <c r="I201" s="343"/>
      <c r="J201" s="344"/>
      <c r="K201" s="209" t="s">
        <v>525</v>
      </c>
      <c r="L201" s="210">
        <v>23</v>
      </c>
      <c r="M201" s="211">
        <v>7</v>
      </c>
      <c r="N201" s="211">
        <v>9</v>
      </c>
      <c r="O201" s="212" t="s">
        <v>524</v>
      </c>
      <c r="P201" s="213" t="s">
        <v>1</v>
      </c>
      <c r="Q201" s="214"/>
      <c r="R201" s="215">
        <v>70</v>
      </c>
      <c r="S201" s="216"/>
      <c r="T201" s="217"/>
      <c r="U201" s="159"/>
    </row>
    <row r="202" spans="1:21" ht="21.75" customHeight="1">
      <c r="A202" s="208"/>
      <c r="B202" s="345" t="s">
        <v>417</v>
      </c>
      <c r="C202" s="345"/>
      <c r="D202" s="345"/>
      <c r="E202" s="345"/>
      <c r="F202" s="345"/>
      <c r="G202" s="345"/>
      <c r="H202" s="345"/>
      <c r="I202" s="345"/>
      <c r="J202" s="346"/>
      <c r="K202" s="209" t="s">
        <v>418</v>
      </c>
      <c r="L202" s="210">
        <v>23</v>
      </c>
      <c r="M202" s="211">
        <v>7</v>
      </c>
      <c r="N202" s="211">
        <v>9</v>
      </c>
      <c r="O202" s="212" t="s">
        <v>524</v>
      </c>
      <c r="P202" s="213" t="s">
        <v>417</v>
      </c>
      <c r="Q202" s="214"/>
      <c r="R202" s="215">
        <v>70</v>
      </c>
      <c r="S202" s="216"/>
      <c r="T202" s="217"/>
      <c r="U202" s="159"/>
    </row>
    <row r="203" spans="1:21" ht="12.75" customHeight="1">
      <c r="A203" s="208"/>
      <c r="B203" s="345" t="s">
        <v>419</v>
      </c>
      <c r="C203" s="345"/>
      <c r="D203" s="345"/>
      <c r="E203" s="345"/>
      <c r="F203" s="345"/>
      <c r="G203" s="345"/>
      <c r="H203" s="345"/>
      <c r="I203" s="345"/>
      <c r="J203" s="346"/>
      <c r="K203" s="209" t="s">
        <v>420</v>
      </c>
      <c r="L203" s="210">
        <v>23</v>
      </c>
      <c r="M203" s="211">
        <v>7</v>
      </c>
      <c r="N203" s="211">
        <v>9</v>
      </c>
      <c r="O203" s="212" t="s">
        <v>524</v>
      </c>
      <c r="P203" s="213" t="s">
        <v>419</v>
      </c>
      <c r="Q203" s="214"/>
      <c r="R203" s="215">
        <v>70</v>
      </c>
      <c r="S203" s="216"/>
      <c r="T203" s="217"/>
      <c r="U203" s="159"/>
    </row>
    <row r="204" spans="1:21" ht="21.75" customHeight="1">
      <c r="A204" s="208"/>
      <c r="B204" s="218"/>
      <c r="C204" s="86"/>
      <c r="D204" s="86"/>
      <c r="E204" s="219"/>
      <c r="F204" s="343" t="s">
        <v>526</v>
      </c>
      <c r="G204" s="343"/>
      <c r="H204" s="343"/>
      <c r="I204" s="343"/>
      <c r="J204" s="344"/>
      <c r="K204" s="209" t="s">
        <v>527</v>
      </c>
      <c r="L204" s="210">
        <v>23</v>
      </c>
      <c r="M204" s="211">
        <v>7</v>
      </c>
      <c r="N204" s="211">
        <v>9</v>
      </c>
      <c r="O204" s="212" t="s">
        <v>526</v>
      </c>
      <c r="P204" s="213" t="s">
        <v>1</v>
      </c>
      <c r="Q204" s="214"/>
      <c r="R204" s="215">
        <v>155</v>
      </c>
      <c r="S204" s="216"/>
      <c r="T204" s="217"/>
      <c r="U204" s="159"/>
    </row>
    <row r="205" spans="1:21" ht="32.25" customHeight="1">
      <c r="A205" s="208"/>
      <c r="B205" s="218"/>
      <c r="C205" s="86"/>
      <c r="D205" s="86"/>
      <c r="E205" s="220"/>
      <c r="F205" s="219"/>
      <c r="G205" s="343" t="s">
        <v>528</v>
      </c>
      <c r="H205" s="343"/>
      <c r="I205" s="343"/>
      <c r="J205" s="344"/>
      <c r="K205" s="209" t="s">
        <v>529</v>
      </c>
      <c r="L205" s="210">
        <v>23</v>
      </c>
      <c r="M205" s="211">
        <v>7</v>
      </c>
      <c r="N205" s="211">
        <v>9</v>
      </c>
      <c r="O205" s="212" t="s">
        <v>528</v>
      </c>
      <c r="P205" s="213" t="s">
        <v>1</v>
      </c>
      <c r="Q205" s="214"/>
      <c r="R205" s="215">
        <v>155</v>
      </c>
      <c r="S205" s="216"/>
      <c r="T205" s="217"/>
      <c r="U205" s="159"/>
    </row>
    <row r="206" spans="1:21" ht="21.75" customHeight="1">
      <c r="A206" s="208"/>
      <c r="B206" s="218"/>
      <c r="C206" s="86"/>
      <c r="D206" s="86"/>
      <c r="E206" s="220"/>
      <c r="F206" s="220"/>
      <c r="G206" s="219"/>
      <c r="H206" s="343" t="s">
        <v>530</v>
      </c>
      <c r="I206" s="343"/>
      <c r="J206" s="344"/>
      <c r="K206" s="209" t="s">
        <v>531</v>
      </c>
      <c r="L206" s="210">
        <v>23</v>
      </c>
      <c r="M206" s="211">
        <v>7</v>
      </c>
      <c r="N206" s="211">
        <v>9</v>
      </c>
      <c r="O206" s="212" t="s">
        <v>530</v>
      </c>
      <c r="P206" s="213" t="s">
        <v>1</v>
      </c>
      <c r="Q206" s="214"/>
      <c r="R206" s="215">
        <v>155</v>
      </c>
      <c r="S206" s="216"/>
      <c r="T206" s="217"/>
      <c r="U206" s="159"/>
    </row>
    <row r="207" spans="1:21" ht="21.75" customHeight="1">
      <c r="A207" s="208"/>
      <c r="B207" s="345" t="s">
        <v>417</v>
      </c>
      <c r="C207" s="345"/>
      <c r="D207" s="345"/>
      <c r="E207" s="345"/>
      <c r="F207" s="345"/>
      <c r="G207" s="345"/>
      <c r="H207" s="345"/>
      <c r="I207" s="345"/>
      <c r="J207" s="346"/>
      <c r="K207" s="209" t="s">
        <v>418</v>
      </c>
      <c r="L207" s="210">
        <v>23</v>
      </c>
      <c r="M207" s="211">
        <v>7</v>
      </c>
      <c r="N207" s="211">
        <v>9</v>
      </c>
      <c r="O207" s="212" t="s">
        <v>530</v>
      </c>
      <c r="P207" s="213" t="s">
        <v>417</v>
      </c>
      <c r="Q207" s="214"/>
      <c r="R207" s="215">
        <v>155</v>
      </c>
      <c r="S207" s="216"/>
      <c r="T207" s="217"/>
      <c r="U207" s="159"/>
    </row>
    <row r="208" spans="1:21" ht="12.75" customHeight="1">
      <c r="A208" s="208"/>
      <c r="B208" s="345" t="s">
        <v>419</v>
      </c>
      <c r="C208" s="345"/>
      <c r="D208" s="345"/>
      <c r="E208" s="345"/>
      <c r="F208" s="345"/>
      <c r="G208" s="345"/>
      <c r="H208" s="345"/>
      <c r="I208" s="345"/>
      <c r="J208" s="346"/>
      <c r="K208" s="209" t="s">
        <v>420</v>
      </c>
      <c r="L208" s="210">
        <v>23</v>
      </c>
      <c r="M208" s="211">
        <v>7</v>
      </c>
      <c r="N208" s="211">
        <v>9</v>
      </c>
      <c r="O208" s="212" t="s">
        <v>530</v>
      </c>
      <c r="P208" s="213" t="s">
        <v>419</v>
      </c>
      <c r="Q208" s="214"/>
      <c r="R208" s="215">
        <v>155</v>
      </c>
      <c r="S208" s="216"/>
      <c r="T208" s="217"/>
      <c r="U208" s="159"/>
    </row>
    <row r="209" spans="1:2643" ht="32.25" customHeight="1">
      <c r="A209" s="208"/>
      <c r="B209" s="218"/>
      <c r="C209" s="86"/>
      <c r="D209" s="87"/>
      <c r="E209" s="343" t="s">
        <v>532</v>
      </c>
      <c r="F209" s="343"/>
      <c r="G209" s="343"/>
      <c r="H209" s="343"/>
      <c r="I209" s="343"/>
      <c r="J209" s="344"/>
      <c r="K209" s="209" t="s">
        <v>533</v>
      </c>
      <c r="L209" s="210">
        <v>23</v>
      </c>
      <c r="M209" s="211">
        <v>7</v>
      </c>
      <c r="N209" s="211">
        <v>9</v>
      </c>
      <c r="O209" s="212" t="s">
        <v>532</v>
      </c>
      <c r="P209" s="213" t="s">
        <v>1</v>
      </c>
      <c r="Q209" s="214"/>
      <c r="R209" s="215">
        <v>30</v>
      </c>
      <c r="S209" s="216"/>
      <c r="T209" s="217"/>
      <c r="U209" s="159"/>
    </row>
    <row r="210" spans="1:2643" ht="32.25" customHeight="1">
      <c r="A210" s="208"/>
      <c r="B210" s="218"/>
      <c r="C210" s="86"/>
      <c r="D210" s="86"/>
      <c r="E210" s="219"/>
      <c r="F210" s="343" t="s">
        <v>532</v>
      </c>
      <c r="G210" s="343"/>
      <c r="H210" s="343"/>
      <c r="I210" s="343"/>
      <c r="J210" s="344"/>
      <c r="K210" s="209" t="s">
        <v>533</v>
      </c>
      <c r="L210" s="210">
        <v>23</v>
      </c>
      <c r="M210" s="211">
        <v>7</v>
      </c>
      <c r="N210" s="211">
        <v>9</v>
      </c>
      <c r="O210" s="212" t="s">
        <v>532</v>
      </c>
      <c r="P210" s="213" t="s">
        <v>1</v>
      </c>
      <c r="Q210" s="214"/>
      <c r="R210" s="215">
        <v>30</v>
      </c>
      <c r="S210" s="216"/>
      <c r="T210" s="217"/>
      <c r="U210" s="159"/>
    </row>
    <row r="211" spans="1:2643" ht="32.25" customHeight="1">
      <c r="A211" s="208"/>
      <c r="B211" s="218"/>
      <c r="C211" s="86"/>
      <c r="D211" s="86"/>
      <c r="E211" s="220"/>
      <c r="F211" s="219"/>
      <c r="G211" s="343" t="s">
        <v>534</v>
      </c>
      <c r="H211" s="343"/>
      <c r="I211" s="343"/>
      <c r="J211" s="344"/>
      <c r="K211" s="209" t="s">
        <v>535</v>
      </c>
      <c r="L211" s="210">
        <v>23</v>
      </c>
      <c r="M211" s="211">
        <v>7</v>
      </c>
      <c r="N211" s="211">
        <v>9</v>
      </c>
      <c r="O211" s="212" t="s">
        <v>534</v>
      </c>
      <c r="P211" s="213" t="s">
        <v>1</v>
      </c>
      <c r="Q211" s="214"/>
      <c r="R211" s="215">
        <v>30</v>
      </c>
      <c r="S211" s="216"/>
      <c r="T211" s="217"/>
      <c r="U211" s="159"/>
    </row>
    <row r="212" spans="1:2643" ht="12.75" customHeight="1">
      <c r="A212" s="208"/>
      <c r="B212" s="218"/>
      <c r="C212" s="86"/>
      <c r="D212" s="86"/>
      <c r="E212" s="220"/>
      <c r="F212" s="220"/>
      <c r="G212" s="219"/>
      <c r="H212" s="343" t="s">
        <v>536</v>
      </c>
      <c r="I212" s="343"/>
      <c r="J212" s="344"/>
      <c r="K212" s="209" t="s">
        <v>517</v>
      </c>
      <c r="L212" s="210">
        <v>23</v>
      </c>
      <c r="M212" s="211">
        <v>7</v>
      </c>
      <c r="N212" s="211">
        <v>9</v>
      </c>
      <c r="O212" s="212" t="s">
        <v>536</v>
      </c>
      <c r="P212" s="213" t="s">
        <v>1</v>
      </c>
      <c r="Q212" s="214"/>
      <c r="R212" s="215">
        <v>30</v>
      </c>
      <c r="S212" s="216"/>
      <c r="T212" s="217"/>
      <c r="U212" s="159"/>
    </row>
    <row r="213" spans="1:2643" ht="21.75" customHeight="1">
      <c r="A213" s="208"/>
      <c r="B213" s="345" t="s">
        <v>417</v>
      </c>
      <c r="C213" s="345"/>
      <c r="D213" s="345"/>
      <c r="E213" s="345"/>
      <c r="F213" s="345"/>
      <c r="G213" s="345"/>
      <c r="H213" s="345"/>
      <c r="I213" s="345"/>
      <c r="J213" s="346"/>
      <c r="K213" s="209" t="s">
        <v>418</v>
      </c>
      <c r="L213" s="210">
        <v>23</v>
      </c>
      <c r="M213" s="211">
        <v>7</v>
      </c>
      <c r="N213" s="211">
        <v>9</v>
      </c>
      <c r="O213" s="212" t="s">
        <v>536</v>
      </c>
      <c r="P213" s="213" t="s">
        <v>417</v>
      </c>
      <c r="Q213" s="214"/>
      <c r="R213" s="215">
        <v>30</v>
      </c>
      <c r="S213" s="216"/>
      <c r="T213" s="217"/>
      <c r="U213" s="159"/>
    </row>
    <row r="214" spans="1:2643" ht="12.75" customHeight="1">
      <c r="A214" s="208"/>
      <c r="B214" s="345" t="s">
        <v>419</v>
      </c>
      <c r="C214" s="345"/>
      <c r="D214" s="345"/>
      <c r="E214" s="345"/>
      <c r="F214" s="345"/>
      <c r="G214" s="345"/>
      <c r="H214" s="345"/>
      <c r="I214" s="345"/>
      <c r="J214" s="346"/>
      <c r="K214" s="209" t="s">
        <v>420</v>
      </c>
      <c r="L214" s="210">
        <v>23</v>
      </c>
      <c r="M214" s="211">
        <v>7</v>
      </c>
      <c r="N214" s="211">
        <v>9</v>
      </c>
      <c r="O214" s="212" t="s">
        <v>536</v>
      </c>
      <c r="P214" s="213" t="s">
        <v>419</v>
      </c>
      <c r="Q214" s="214"/>
      <c r="R214" s="215">
        <v>30</v>
      </c>
      <c r="S214" s="216"/>
      <c r="T214" s="217"/>
      <c r="U214" s="159"/>
    </row>
    <row r="215" spans="1:2643" ht="21.75" customHeight="1">
      <c r="A215" s="208"/>
      <c r="B215" s="218"/>
      <c r="C215" s="86"/>
      <c r="D215" s="87"/>
      <c r="E215" s="343" t="s">
        <v>537</v>
      </c>
      <c r="F215" s="343"/>
      <c r="G215" s="343"/>
      <c r="H215" s="343"/>
      <c r="I215" s="343"/>
      <c r="J215" s="344"/>
      <c r="K215" s="209" t="s">
        <v>538</v>
      </c>
      <c r="L215" s="210">
        <v>23</v>
      </c>
      <c r="M215" s="211">
        <v>7</v>
      </c>
      <c r="N215" s="211">
        <v>9</v>
      </c>
      <c r="O215" s="212" t="s">
        <v>537</v>
      </c>
      <c r="P215" s="213" t="s">
        <v>1</v>
      </c>
      <c r="Q215" s="214"/>
      <c r="R215" s="215">
        <v>2300</v>
      </c>
      <c r="S215" s="216"/>
      <c r="T215" s="217"/>
      <c r="U215" s="159"/>
    </row>
    <row r="216" spans="1:2643" ht="21.75" customHeight="1">
      <c r="A216" s="208"/>
      <c r="B216" s="218"/>
      <c r="C216" s="86"/>
      <c r="D216" s="86"/>
      <c r="E216" s="219"/>
      <c r="F216" s="343" t="s">
        <v>537</v>
      </c>
      <c r="G216" s="343"/>
      <c r="H216" s="343"/>
      <c r="I216" s="343"/>
      <c r="J216" s="344"/>
      <c r="K216" s="209" t="s">
        <v>538</v>
      </c>
      <c r="L216" s="210">
        <v>23</v>
      </c>
      <c r="M216" s="211">
        <v>7</v>
      </c>
      <c r="N216" s="211">
        <v>9</v>
      </c>
      <c r="O216" s="212" t="s">
        <v>537</v>
      </c>
      <c r="P216" s="213" t="s">
        <v>1</v>
      </c>
      <c r="Q216" s="214"/>
      <c r="R216" s="215">
        <v>2300</v>
      </c>
      <c r="S216" s="216"/>
      <c r="T216" s="217"/>
      <c r="U216" s="159"/>
    </row>
    <row r="217" spans="1:2643" ht="12.75" customHeight="1">
      <c r="A217" s="208"/>
      <c r="B217" s="218"/>
      <c r="C217" s="86"/>
      <c r="D217" s="86"/>
      <c r="E217" s="220"/>
      <c r="F217" s="219"/>
      <c r="G217" s="343" t="s">
        <v>539</v>
      </c>
      <c r="H217" s="343"/>
      <c r="I217" s="343"/>
      <c r="J217" s="344"/>
      <c r="K217" s="209" t="s">
        <v>540</v>
      </c>
      <c r="L217" s="210">
        <v>23</v>
      </c>
      <c r="M217" s="211">
        <v>7</v>
      </c>
      <c r="N217" s="211">
        <v>9</v>
      </c>
      <c r="O217" s="212" t="s">
        <v>539</v>
      </c>
      <c r="P217" s="213" t="s">
        <v>1</v>
      </c>
      <c r="Q217" s="214"/>
      <c r="R217" s="215">
        <v>2300</v>
      </c>
      <c r="S217" s="216"/>
      <c r="T217" s="217"/>
      <c r="U217" s="159"/>
    </row>
    <row r="218" spans="1:2643" ht="21.75" customHeight="1">
      <c r="A218" s="208"/>
      <c r="B218" s="218"/>
      <c r="C218" s="86"/>
      <c r="D218" s="86"/>
      <c r="E218" s="220"/>
      <c r="F218" s="220"/>
      <c r="G218" s="219"/>
      <c r="H218" s="343" t="s">
        <v>541</v>
      </c>
      <c r="I218" s="343"/>
      <c r="J218" s="344"/>
      <c r="K218" s="209" t="s">
        <v>439</v>
      </c>
      <c r="L218" s="210">
        <v>23</v>
      </c>
      <c r="M218" s="211">
        <v>7</v>
      </c>
      <c r="N218" s="211">
        <v>9</v>
      </c>
      <c r="O218" s="212" t="s">
        <v>541</v>
      </c>
      <c r="P218" s="213" t="s">
        <v>1</v>
      </c>
      <c r="Q218" s="214"/>
      <c r="R218" s="215">
        <v>2300</v>
      </c>
      <c r="S218" s="216"/>
      <c r="T218" s="217"/>
      <c r="U218" s="159"/>
    </row>
    <row r="219" spans="1:2643" ht="21.75" customHeight="1">
      <c r="A219" s="208"/>
      <c r="B219" s="345" t="s">
        <v>417</v>
      </c>
      <c r="C219" s="345"/>
      <c r="D219" s="345"/>
      <c r="E219" s="345"/>
      <c r="F219" s="345"/>
      <c r="G219" s="345"/>
      <c r="H219" s="345"/>
      <c r="I219" s="345"/>
      <c r="J219" s="346"/>
      <c r="K219" s="209" t="s">
        <v>418</v>
      </c>
      <c r="L219" s="210">
        <v>23</v>
      </c>
      <c r="M219" s="211">
        <v>7</v>
      </c>
      <c r="N219" s="211">
        <v>9</v>
      </c>
      <c r="O219" s="212" t="s">
        <v>541</v>
      </c>
      <c r="P219" s="213" t="s">
        <v>417</v>
      </c>
      <c r="Q219" s="214"/>
      <c r="R219" s="215">
        <v>2300</v>
      </c>
      <c r="S219" s="216"/>
      <c r="T219" s="217"/>
      <c r="U219" s="159"/>
    </row>
    <row r="220" spans="1:2643" ht="21.75" customHeight="1">
      <c r="A220" s="208"/>
      <c r="B220" s="345" t="s">
        <v>440</v>
      </c>
      <c r="C220" s="345"/>
      <c r="D220" s="345"/>
      <c r="E220" s="345"/>
      <c r="F220" s="345"/>
      <c r="G220" s="345"/>
      <c r="H220" s="345"/>
      <c r="I220" s="345"/>
      <c r="J220" s="346"/>
      <c r="K220" s="209" t="s">
        <v>441</v>
      </c>
      <c r="L220" s="210">
        <v>23</v>
      </c>
      <c r="M220" s="211">
        <v>7</v>
      </c>
      <c r="N220" s="211">
        <v>9</v>
      </c>
      <c r="O220" s="212" t="s">
        <v>541</v>
      </c>
      <c r="P220" s="213" t="s">
        <v>440</v>
      </c>
      <c r="Q220" s="214"/>
      <c r="R220" s="215">
        <v>2300</v>
      </c>
      <c r="S220" s="216"/>
      <c r="T220" s="217"/>
      <c r="U220" s="159"/>
    </row>
    <row r="221" spans="1:2643" s="230" customFormat="1" ht="12.75" customHeight="1">
      <c r="A221" s="208"/>
      <c r="B221" s="349">
        <v>800</v>
      </c>
      <c r="C221" s="349"/>
      <c r="D221" s="349"/>
      <c r="E221" s="349"/>
      <c r="F221" s="349"/>
      <c r="G221" s="349"/>
      <c r="H221" s="349"/>
      <c r="I221" s="349"/>
      <c r="J221" s="350"/>
      <c r="K221" s="199" t="s">
        <v>22</v>
      </c>
      <c r="L221" s="200">
        <v>23</v>
      </c>
      <c r="M221" s="201">
        <v>8</v>
      </c>
      <c r="N221" s="201">
        <v>0</v>
      </c>
      <c r="O221" s="202" t="s">
        <v>1</v>
      </c>
      <c r="P221" s="203" t="s">
        <v>1</v>
      </c>
      <c r="Q221" s="204"/>
      <c r="R221" s="205">
        <v>104.4</v>
      </c>
      <c r="S221" s="206"/>
      <c r="T221" s="207"/>
      <c r="U221" s="159"/>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4"/>
      <c r="BQ221" s="164"/>
      <c r="BR221" s="164"/>
      <c r="BS221" s="164"/>
      <c r="BT221" s="164"/>
      <c r="BU221" s="164"/>
      <c r="BV221" s="164"/>
      <c r="BW221" s="164"/>
      <c r="BX221" s="164"/>
      <c r="BY221" s="164"/>
      <c r="BZ221" s="164"/>
      <c r="CA221" s="164"/>
      <c r="CB221" s="164"/>
      <c r="CC221" s="164"/>
      <c r="CD221" s="164"/>
      <c r="CE221" s="164"/>
      <c r="CF221" s="164"/>
      <c r="CG221" s="164"/>
      <c r="CH221" s="164"/>
      <c r="CI221" s="164"/>
      <c r="CJ221" s="164"/>
      <c r="CK221" s="164"/>
      <c r="CL221" s="164"/>
      <c r="CM221" s="164"/>
      <c r="CN221" s="164"/>
      <c r="CO221" s="164"/>
      <c r="CP221" s="164"/>
      <c r="CQ221" s="164"/>
      <c r="CR221" s="164"/>
      <c r="CS221" s="164"/>
      <c r="CT221" s="164"/>
      <c r="CU221" s="164"/>
      <c r="CV221" s="164"/>
      <c r="CW221" s="164"/>
      <c r="CX221" s="164"/>
      <c r="CY221" s="164"/>
      <c r="CZ221" s="164"/>
      <c r="DA221" s="164"/>
      <c r="DB221" s="164"/>
      <c r="DC221" s="164"/>
      <c r="DD221" s="164"/>
      <c r="DE221" s="164"/>
      <c r="DF221" s="164"/>
      <c r="DG221" s="164"/>
      <c r="DH221" s="164"/>
      <c r="DI221" s="164"/>
      <c r="DJ221" s="164"/>
      <c r="DK221" s="164"/>
      <c r="DL221" s="164"/>
      <c r="DM221" s="164"/>
      <c r="DN221" s="164"/>
      <c r="DO221" s="164"/>
      <c r="DP221" s="164"/>
      <c r="DQ221" s="164"/>
      <c r="DR221" s="164"/>
      <c r="DS221" s="164"/>
      <c r="DT221" s="164"/>
      <c r="DU221" s="164"/>
      <c r="DV221" s="164"/>
      <c r="DW221" s="164"/>
      <c r="DX221" s="164"/>
      <c r="DY221" s="164"/>
      <c r="DZ221" s="164"/>
      <c r="EA221" s="164"/>
      <c r="EB221" s="164"/>
      <c r="EC221" s="164"/>
      <c r="ED221" s="164"/>
      <c r="EE221" s="164"/>
      <c r="EF221" s="164"/>
      <c r="EG221" s="164"/>
      <c r="EH221" s="164"/>
      <c r="EI221" s="164"/>
      <c r="EJ221" s="164"/>
      <c r="EK221" s="164"/>
      <c r="EL221" s="164"/>
      <c r="EM221" s="164"/>
      <c r="EN221" s="164"/>
      <c r="EO221" s="164"/>
      <c r="EP221" s="164"/>
      <c r="EQ221" s="164"/>
      <c r="ER221" s="164"/>
      <c r="ES221" s="164"/>
      <c r="ET221" s="164"/>
      <c r="EU221" s="164"/>
      <c r="EV221" s="164"/>
      <c r="EW221" s="164"/>
      <c r="EX221" s="164"/>
      <c r="EY221" s="164"/>
      <c r="EZ221" s="164"/>
      <c r="FA221" s="164"/>
      <c r="FB221" s="164"/>
      <c r="FC221" s="164"/>
      <c r="FD221" s="164"/>
      <c r="FE221" s="164"/>
      <c r="FF221" s="164"/>
      <c r="FG221" s="164"/>
      <c r="FH221" s="164"/>
      <c r="FI221" s="164"/>
      <c r="FJ221" s="164"/>
      <c r="FK221" s="164"/>
      <c r="FL221" s="164"/>
      <c r="FM221" s="164"/>
      <c r="FN221" s="164"/>
      <c r="FO221" s="164"/>
      <c r="FP221" s="164"/>
      <c r="FQ221" s="164"/>
      <c r="FR221" s="164"/>
      <c r="FS221" s="164"/>
      <c r="FT221" s="164"/>
      <c r="FU221" s="164"/>
      <c r="FV221" s="164"/>
      <c r="FW221" s="164"/>
      <c r="FX221" s="164"/>
      <c r="FY221" s="164"/>
      <c r="FZ221" s="164"/>
      <c r="GA221" s="164"/>
      <c r="GB221" s="164"/>
      <c r="GC221" s="164"/>
      <c r="GD221" s="164"/>
      <c r="GE221" s="164"/>
      <c r="GF221" s="164"/>
      <c r="GG221" s="164"/>
      <c r="GH221" s="164"/>
      <c r="GI221" s="164"/>
      <c r="GJ221" s="164"/>
      <c r="GK221" s="164"/>
      <c r="GL221" s="164"/>
      <c r="GM221" s="164"/>
      <c r="GN221" s="164"/>
      <c r="GO221" s="164"/>
      <c r="GP221" s="164"/>
      <c r="GQ221" s="164"/>
      <c r="GR221" s="164"/>
      <c r="GS221" s="164"/>
      <c r="GT221" s="164"/>
      <c r="GU221" s="164"/>
      <c r="GV221" s="164"/>
      <c r="GW221" s="164"/>
      <c r="GX221" s="164"/>
      <c r="GY221" s="164"/>
      <c r="GZ221" s="164"/>
      <c r="HA221" s="164"/>
      <c r="HB221" s="164"/>
      <c r="HC221" s="164"/>
      <c r="HD221" s="164"/>
      <c r="HE221" s="164"/>
      <c r="HF221" s="164"/>
      <c r="HG221" s="164"/>
      <c r="HH221" s="164"/>
      <c r="HI221" s="164"/>
      <c r="HJ221" s="164"/>
      <c r="HK221" s="164"/>
      <c r="HL221" s="164"/>
      <c r="HM221" s="164"/>
      <c r="HN221" s="164"/>
      <c r="HO221" s="164"/>
      <c r="HP221" s="164"/>
      <c r="HQ221" s="164"/>
      <c r="HR221" s="164"/>
      <c r="HS221" s="164"/>
      <c r="HT221" s="164"/>
      <c r="HU221" s="164"/>
      <c r="HV221" s="164"/>
      <c r="HW221" s="164"/>
      <c r="HX221" s="164"/>
      <c r="HY221" s="164"/>
      <c r="HZ221" s="164"/>
      <c r="IA221" s="164"/>
      <c r="IB221" s="164"/>
      <c r="IC221" s="164"/>
      <c r="ID221" s="164"/>
      <c r="IE221" s="164"/>
      <c r="IF221" s="164"/>
      <c r="IG221" s="164"/>
      <c r="IH221" s="164"/>
      <c r="II221" s="164"/>
      <c r="IJ221" s="164"/>
      <c r="IK221" s="164"/>
      <c r="IL221" s="164"/>
      <c r="IM221" s="164"/>
      <c r="IN221" s="164"/>
      <c r="IO221" s="164"/>
      <c r="IP221" s="164"/>
      <c r="IQ221" s="164"/>
      <c r="IR221" s="164"/>
      <c r="IS221" s="164"/>
      <c r="IT221" s="164"/>
      <c r="IU221" s="164"/>
      <c r="IV221" s="164"/>
      <c r="IW221" s="164"/>
      <c r="IX221" s="164"/>
      <c r="IY221" s="164"/>
      <c r="IZ221" s="164"/>
      <c r="JA221" s="164"/>
      <c r="JB221" s="164"/>
      <c r="JC221" s="164"/>
      <c r="JD221" s="164"/>
      <c r="JE221" s="164"/>
      <c r="JF221" s="164"/>
      <c r="JG221" s="164"/>
      <c r="JH221" s="164"/>
      <c r="JI221" s="164"/>
      <c r="JJ221" s="164"/>
      <c r="JK221" s="164"/>
      <c r="JL221" s="164"/>
      <c r="JM221" s="164"/>
      <c r="JN221" s="164"/>
      <c r="JO221" s="164"/>
      <c r="JP221" s="164"/>
      <c r="JQ221" s="164"/>
      <c r="JR221" s="164"/>
      <c r="JS221" s="164"/>
      <c r="JT221" s="164"/>
      <c r="JU221" s="164"/>
      <c r="JV221" s="164"/>
      <c r="JW221" s="164"/>
      <c r="JX221" s="164"/>
      <c r="JY221" s="164"/>
      <c r="JZ221" s="164"/>
      <c r="KA221" s="164"/>
      <c r="KB221" s="164"/>
      <c r="KC221" s="164"/>
      <c r="KD221" s="164"/>
      <c r="KE221" s="164"/>
      <c r="KF221" s="164"/>
      <c r="KG221" s="164"/>
      <c r="KH221" s="164"/>
      <c r="KI221" s="164"/>
      <c r="KJ221" s="164"/>
      <c r="KK221" s="164"/>
      <c r="KL221" s="164"/>
      <c r="KM221" s="164"/>
      <c r="KN221" s="164"/>
      <c r="KO221" s="164"/>
      <c r="KP221" s="164"/>
      <c r="KQ221" s="164"/>
      <c r="KR221" s="164"/>
      <c r="KS221" s="164"/>
      <c r="KT221" s="164"/>
      <c r="KU221" s="164"/>
      <c r="KV221" s="164"/>
      <c r="KW221" s="164"/>
      <c r="KX221" s="164"/>
      <c r="KY221" s="164"/>
      <c r="KZ221" s="164"/>
      <c r="LA221" s="164"/>
      <c r="LB221" s="164"/>
      <c r="LC221" s="164"/>
      <c r="LD221" s="164"/>
      <c r="LE221" s="164"/>
      <c r="LF221" s="164"/>
      <c r="LG221" s="164"/>
      <c r="LH221" s="164"/>
      <c r="LI221" s="164"/>
      <c r="LJ221" s="164"/>
      <c r="LK221" s="164"/>
      <c r="LL221" s="164"/>
      <c r="LM221" s="164"/>
      <c r="LN221" s="164"/>
      <c r="LO221" s="164"/>
      <c r="LP221" s="164"/>
      <c r="LQ221" s="164"/>
      <c r="LR221" s="164"/>
      <c r="LS221" s="164"/>
      <c r="LT221" s="164"/>
      <c r="LU221" s="164"/>
      <c r="LV221" s="164"/>
      <c r="LW221" s="164"/>
      <c r="LX221" s="164"/>
      <c r="LY221" s="164"/>
      <c r="LZ221" s="164"/>
      <c r="MA221" s="164"/>
      <c r="MB221" s="164"/>
      <c r="MC221" s="164"/>
      <c r="MD221" s="164"/>
      <c r="ME221" s="164"/>
      <c r="MF221" s="164"/>
      <c r="MG221" s="164"/>
      <c r="MH221" s="164"/>
      <c r="MI221" s="164"/>
      <c r="MJ221" s="164"/>
      <c r="MK221" s="164"/>
      <c r="ML221" s="164"/>
      <c r="MM221" s="164"/>
      <c r="MN221" s="164"/>
      <c r="MO221" s="164"/>
      <c r="MP221" s="164"/>
      <c r="MQ221" s="164"/>
      <c r="MR221" s="164"/>
      <c r="MS221" s="164"/>
      <c r="MT221" s="164"/>
      <c r="MU221" s="164"/>
      <c r="MV221" s="164"/>
      <c r="MW221" s="164"/>
      <c r="MX221" s="164"/>
      <c r="MY221" s="164"/>
      <c r="MZ221" s="164"/>
      <c r="NA221" s="164"/>
      <c r="NB221" s="164"/>
      <c r="NC221" s="164"/>
      <c r="ND221" s="164"/>
      <c r="NE221" s="164"/>
      <c r="NF221" s="164"/>
      <c r="NG221" s="164"/>
      <c r="NH221" s="164"/>
      <c r="NI221" s="164"/>
      <c r="NJ221" s="164"/>
      <c r="NK221" s="164"/>
      <c r="NL221" s="164"/>
      <c r="NM221" s="164"/>
      <c r="NN221" s="164"/>
      <c r="NO221" s="164"/>
      <c r="NP221" s="164"/>
      <c r="NQ221" s="164"/>
      <c r="NR221" s="164"/>
      <c r="NS221" s="164"/>
      <c r="NT221" s="164"/>
      <c r="NU221" s="164"/>
      <c r="NV221" s="164"/>
      <c r="NW221" s="164"/>
      <c r="NX221" s="164"/>
      <c r="NY221" s="164"/>
      <c r="NZ221" s="164"/>
      <c r="OA221" s="164"/>
      <c r="OB221" s="164"/>
      <c r="OC221" s="164"/>
      <c r="OD221" s="164"/>
      <c r="OE221" s="164"/>
      <c r="OF221" s="164"/>
      <c r="OG221" s="164"/>
      <c r="OH221" s="164"/>
      <c r="OI221" s="164"/>
      <c r="OJ221" s="164"/>
      <c r="OK221" s="164"/>
      <c r="OL221" s="164"/>
      <c r="OM221" s="164"/>
      <c r="ON221" s="164"/>
      <c r="OO221" s="164"/>
      <c r="OP221" s="164"/>
      <c r="OQ221" s="164"/>
      <c r="OR221" s="164"/>
      <c r="OS221" s="164"/>
      <c r="OT221" s="164"/>
      <c r="OU221" s="164"/>
      <c r="OV221" s="164"/>
      <c r="OW221" s="164"/>
      <c r="OX221" s="164"/>
      <c r="OY221" s="164"/>
      <c r="OZ221" s="164"/>
      <c r="PA221" s="164"/>
      <c r="PB221" s="164"/>
      <c r="PC221" s="164"/>
      <c r="PD221" s="164"/>
      <c r="PE221" s="164"/>
      <c r="PF221" s="164"/>
      <c r="PG221" s="164"/>
      <c r="PH221" s="164"/>
      <c r="PI221" s="164"/>
      <c r="PJ221" s="164"/>
      <c r="PK221" s="164"/>
      <c r="PL221" s="164"/>
      <c r="PM221" s="164"/>
      <c r="PN221" s="164"/>
      <c r="PO221" s="164"/>
      <c r="PP221" s="164"/>
      <c r="PQ221" s="164"/>
      <c r="PR221" s="164"/>
      <c r="PS221" s="164"/>
      <c r="PT221" s="164"/>
      <c r="PU221" s="164"/>
      <c r="PV221" s="164"/>
      <c r="PW221" s="164"/>
      <c r="PX221" s="164"/>
      <c r="PY221" s="164"/>
      <c r="PZ221" s="164"/>
      <c r="QA221" s="164"/>
      <c r="QB221" s="164"/>
      <c r="QC221" s="164"/>
      <c r="QD221" s="164"/>
      <c r="QE221" s="164"/>
      <c r="QF221" s="164"/>
      <c r="QG221" s="164"/>
      <c r="QH221" s="164"/>
      <c r="QI221" s="164"/>
      <c r="QJ221" s="164"/>
      <c r="QK221" s="164"/>
      <c r="QL221" s="164"/>
      <c r="QM221" s="164"/>
      <c r="QN221" s="164"/>
      <c r="QO221" s="164"/>
      <c r="QP221" s="164"/>
      <c r="QQ221" s="164"/>
      <c r="QR221" s="164"/>
      <c r="QS221" s="164"/>
      <c r="QT221" s="164"/>
      <c r="QU221" s="164"/>
      <c r="QV221" s="164"/>
      <c r="QW221" s="164"/>
      <c r="QX221" s="164"/>
      <c r="QY221" s="164"/>
      <c r="QZ221" s="164"/>
      <c r="RA221" s="164"/>
      <c r="RB221" s="164"/>
      <c r="RC221" s="164"/>
      <c r="RD221" s="164"/>
      <c r="RE221" s="164"/>
      <c r="RF221" s="164"/>
      <c r="RG221" s="164"/>
      <c r="RH221" s="164"/>
      <c r="RI221" s="164"/>
      <c r="RJ221" s="164"/>
      <c r="RK221" s="164"/>
      <c r="RL221" s="164"/>
      <c r="RM221" s="164"/>
      <c r="RN221" s="164"/>
      <c r="RO221" s="164"/>
      <c r="RP221" s="164"/>
      <c r="RQ221" s="164"/>
      <c r="RR221" s="164"/>
      <c r="RS221" s="164"/>
      <c r="RT221" s="164"/>
      <c r="RU221" s="164"/>
      <c r="RV221" s="164"/>
      <c r="RW221" s="164"/>
      <c r="RX221" s="164"/>
      <c r="RY221" s="164"/>
      <c r="RZ221" s="164"/>
      <c r="SA221" s="164"/>
      <c r="SB221" s="164"/>
      <c r="SC221" s="164"/>
      <c r="SD221" s="164"/>
      <c r="SE221" s="164"/>
      <c r="SF221" s="164"/>
      <c r="SG221" s="164"/>
      <c r="SH221" s="164"/>
      <c r="SI221" s="164"/>
      <c r="SJ221" s="164"/>
      <c r="SK221" s="164"/>
      <c r="SL221" s="164"/>
      <c r="SM221" s="164"/>
      <c r="SN221" s="164"/>
      <c r="SO221" s="164"/>
      <c r="SP221" s="164"/>
      <c r="SQ221" s="164"/>
      <c r="SR221" s="164"/>
      <c r="SS221" s="164"/>
      <c r="ST221" s="164"/>
      <c r="SU221" s="164"/>
      <c r="SV221" s="164"/>
      <c r="SW221" s="164"/>
      <c r="SX221" s="164"/>
      <c r="SY221" s="164"/>
      <c r="SZ221" s="164"/>
      <c r="TA221" s="164"/>
      <c r="TB221" s="164"/>
      <c r="TC221" s="164"/>
      <c r="TD221" s="164"/>
      <c r="TE221" s="164"/>
      <c r="TF221" s="164"/>
      <c r="TG221" s="164"/>
      <c r="TH221" s="164"/>
      <c r="TI221" s="164"/>
      <c r="TJ221" s="164"/>
      <c r="TK221" s="164"/>
      <c r="TL221" s="164"/>
      <c r="TM221" s="164"/>
      <c r="TN221" s="164"/>
      <c r="TO221" s="164"/>
      <c r="TP221" s="164"/>
      <c r="TQ221" s="164"/>
      <c r="TR221" s="164"/>
      <c r="TS221" s="164"/>
      <c r="TT221" s="164"/>
      <c r="TU221" s="164"/>
      <c r="TV221" s="164"/>
      <c r="TW221" s="164"/>
      <c r="TX221" s="164"/>
      <c r="TY221" s="164"/>
      <c r="TZ221" s="164"/>
      <c r="UA221" s="164"/>
      <c r="UB221" s="164"/>
      <c r="UC221" s="164"/>
      <c r="UD221" s="164"/>
      <c r="UE221" s="164"/>
      <c r="UF221" s="164"/>
      <c r="UG221" s="164"/>
      <c r="UH221" s="164"/>
      <c r="UI221" s="164"/>
      <c r="UJ221" s="164"/>
      <c r="UK221" s="164"/>
      <c r="UL221" s="164"/>
      <c r="UM221" s="164"/>
      <c r="UN221" s="164"/>
      <c r="UO221" s="164"/>
      <c r="UP221" s="164"/>
      <c r="UQ221" s="164"/>
      <c r="UR221" s="164"/>
      <c r="US221" s="164"/>
      <c r="UT221" s="164"/>
      <c r="UU221" s="164"/>
      <c r="UV221" s="164"/>
      <c r="UW221" s="164"/>
      <c r="UX221" s="164"/>
      <c r="UY221" s="164"/>
      <c r="UZ221" s="164"/>
      <c r="VA221" s="164"/>
      <c r="VB221" s="164"/>
      <c r="VC221" s="164"/>
      <c r="VD221" s="164"/>
      <c r="VE221" s="164"/>
      <c r="VF221" s="164"/>
      <c r="VG221" s="164"/>
      <c r="VH221" s="164"/>
      <c r="VI221" s="164"/>
      <c r="VJ221" s="164"/>
      <c r="VK221" s="164"/>
      <c r="VL221" s="164"/>
      <c r="VM221" s="164"/>
      <c r="VN221" s="164"/>
      <c r="VO221" s="164"/>
      <c r="VP221" s="164"/>
      <c r="VQ221" s="164"/>
      <c r="VR221" s="164"/>
      <c r="VS221" s="164"/>
      <c r="VT221" s="164"/>
      <c r="VU221" s="164"/>
      <c r="VV221" s="164"/>
      <c r="VW221" s="164"/>
      <c r="VX221" s="164"/>
      <c r="VY221" s="164"/>
      <c r="VZ221" s="164"/>
      <c r="WA221" s="164"/>
      <c r="WB221" s="164"/>
      <c r="WC221" s="164"/>
      <c r="WD221" s="164"/>
      <c r="WE221" s="164"/>
      <c r="WF221" s="164"/>
      <c r="WG221" s="164"/>
      <c r="WH221" s="164"/>
      <c r="WI221" s="164"/>
      <c r="WJ221" s="164"/>
      <c r="WK221" s="164"/>
      <c r="WL221" s="164"/>
      <c r="WM221" s="164"/>
      <c r="WN221" s="164"/>
      <c r="WO221" s="164"/>
      <c r="WP221" s="164"/>
      <c r="WQ221" s="164"/>
      <c r="WR221" s="164"/>
      <c r="WS221" s="164"/>
      <c r="WT221" s="164"/>
      <c r="WU221" s="164"/>
      <c r="WV221" s="164"/>
      <c r="WW221" s="164"/>
      <c r="WX221" s="164"/>
      <c r="WY221" s="164"/>
      <c r="WZ221" s="164"/>
      <c r="XA221" s="164"/>
      <c r="XB221" s="164"/>
      <c r="XC221" s="164"/>
      <c r="XD221" s="164"/>
      <c r="XE221" s="164"/>
      <c r="XF221" s="164"/>
      <c r="XG221" s="164"/>
      <c r="XH221" s="164"/>
      <c r="XI221" s="164"/>
      <c r="XJ221" s="164"/>
      <c r="XK221" s="164"/>
      <c r="XL221" s="164"/>
      <c r="XM221" s="164"/>
      <c r="XN221" s="164"/>
      <c r="XO221" s="164"/>
      <c r="XP221" s="164"/>
      <c r="XQ221" s="164"/>
      <c r="XR221" s="164"/>
      <c r="XS221" s="164"/>
      <c r="XT221" s="164"/>
      <c r="XU221" s="164"/>
      <c r="XV221" s="164"/>
      <c r="XW221" s="164"/>
      <c r="XX221" s="164"/>
      <c r="XY221" s="164"/>
      <c r="XZ221" s="164"/>
      <c r="YA221" s="164"/>
      <c r="YB221" s="164"/>
      <c r="YC221" s="164"/>
      <c r="YD221" s="164"/>
      <c r="YE221" s="164"/>
      <c r="YF221" s="164"/>
      <c r="YG221" s="164"/>
      <c r="YH221" s="164"/>
      <c r="YI221" s="164"/>
      <c r="YJ221" s="164"/>
      <c r="YK221" s="164"/>
      <c r="YL221" s="164"/>
      <c r="YM221" s="164"/>
      <c r="YN221" s="164"/>
      <c r="YO221" s="164"/>
      <c r="YP221" s="164"/>
      <c r="YQ221" s="164"/>
      <c r="YR221" s="164"/>
      <c r="YS221" s="164"/>
      <c r="YT221" s="164"/>
      <c r="YU221" s="164"/>
      <c r="YV221" s="164"/>
      <c r="YW221" s="164"/>
      <c r="YX221" s="164"/>
      <c r="YY221" s="164"/>
      <c r="YZ221" s="164"/>
      <c r="ZA221" s="164"/>
      <c r="ZB221" s="164"/>
      <c r="ZC221" s="164"/>
      <c r="ZD221" s="164"/>
      <c r="ZE221" s="164"/>
      <c r="ZF221" s="164"/>
      <c r="ZG221" s="164"/>
      <c r="ZH221" s="164"/>
      <c r="ZI221" s="164"/>
      <c r="ZJ221" s="164"/>
      <c r="ZK221" s="164"/>
      <c r="ZL221" s="164"/>
      <c r="ZM221" s="164"/>
      <c r="ZN221" s="164"/>
      <c r="ZO221" s="164"/>
      <c r="ZP221" s="164"/>
      <c r="ZQ221" s="164"/>
      <c r="ZR221" s="164"/>
      <c r="ZS221" s="164"/>
      <c r="ZT221" s="164"/>
      <c r="ZU221" s="164"/>
      <c r="ZV221" s="164"/>
      <c r="ZW221" s="164"/>
      <c r="ZX221" s="164"/>
      <c r="ZY221" s="164"/>
      <c r="ZZ221" s="164"/>
      <c r="AAA221" s="164"/>
      <c r="AAB221" s="164"/>
      <c r="AAC221" s="164"/>
      <c r="AAD221" s="164"/>
      <c r="AAE221" s="164"/>
      <c r="AAF221" s="164"/>
      <c r="AAG221" s="164"/>
      <c r="AAH221" s="164"/>
      <c r="AAI221" s="164"/>
      <c r="AAJ221" s="164"/>
      <c r="AAK221" s="164"/>
      <c r="AAL221" s="164"/>
      <c r="AAM221" s="164"/>
      <c r="AAN221" s="164"/>
      <c r="AAO221" s="164"/>
      <c r="AAP221" s="164"/>
      <c r="AAQ221" s="164"/>
      <c r="AAR221" s="164"/>
      <c r="AAS221" s="164"/>
      <c r="AAT221" s="164"/>
      <c r="AAU221" s="164"/>
      <c r="AAV221" s="164"/>
      <c r="AAW221" s="164"/>
      <c r="AAX221" s="164"/>
      <c r="AAY221" s="164"/>
      <c r="AAZ221" s="164"/>
      <c r="ABA221" s="164"/>
      <c r="ABB221" s="164"/>
      <c r="ABC221" s="164"/>
      <c r="ABD221" s="164"/>
      <c r="ABE221" s="164"/>
      <c r="ABF221" s="164"/>
      <c r="ABG221" s="164"/>
      <c r="ABH221" s="164"/>
      <c r="ABI221" s="164"/>
      <c r="ABJ221" s="164"/>
      <c r="ABK221" s="164"/>
      <c r="ABL221" s="164"/>
      <c r="ABM221" s="164"/>
      <c r="ABN221" s="164"/>
      <c r="ABO221" s="164"/>
      <c r="ABP221" s="164"/>
      <c r="ABQ221" s="164"/>
      <c r="ABR221" s="164"/>
      <c r="ABS221" s="164"/>
      <c r="ABT221" s="164"/>
      <c r="ABU221" s="164"/>
      <c r="ABV221" s="164"/>
      <c r="ABW221" s="164"/>
      <c r="ABX221" s="164"/>
      <c r="ABY221" s="164"/>
      <c r="ABZ221" s="164"/>
      <c r="ACA221" s="164"/>
      <c r="ACB221" s="164"/>
      <c r="ACC221" s="164"/>
      <c r="ACD221" s="164"/>
      <c r="ACE221" s="164"/>
      <c r="ACF221" s="164"/>
      <c r="ACG221" s="164"/>
      <c r="ACH221" s="164"/>
      <c r="ACI221" s="164"/>
      <c r="ACJ221" s="164"/>
      <c r="ACK221" s="164"/>
      <c r="ACL221" s="164"/>
      <c r="ACM221" s="164"/>
      <c r="ACN221" s="164"/>
      <c r="ACO221" s="164"/>
      <c r="ACP221" s="164"/>
      <c r="ACQ221" s="164"/>
      <c r="ACR221" s="164"/>
      <c r="ACS221" s="164"/>
      <c r="ACT221" s="164"/>
      <c r="ACU221" s="164"/>
      <c r="ACV221" s="164"/>
      <c r="ACW221" s="164"/>
      <c r="ACX221" s="164"/>
      <c r="ACY221" s="164"/>
      <c r="ACZ221" s="164"/>
      <c r="ADA221" s="164"/>
      <c r="ADB221" s="164"/>
      <c r="ADC221" s="164"/>
      <c r="ADD221" s="164"/>
      <c r="ADE221" s="164"/>
      <c r="ADF221" s="164"/>
      <c r="ADG221" s="164"/>
      <c r="ADH221" s="164"/>
      <c r="ADI221" s="164"/>
      <c r="ADJ221" s="164"/>
      <c r="ADK221" s="164"/>
      <c r="ADL221" s="164"/>
      <c r="ADM221" s="164"/>
      <c r="ADN221" s="164"/>
      <c r="ADO221" s="164"/>
      <c r="ADP221" s="164"/>
      <c r="ADQ221" s="164"/>
      <c r="ADR221" s="164"/>
      <c r="ADS221" s="164"/>
      <c r="ADT221" s="164"/>
      <c r="ADU221" s="164"/>
      <c r="ADV221" s="164"/>
      <c r="ADW221" s="164"/>
      <c r="ADX221" s="164"/>
      <c r="ADY221" s="164"/>
      <c r="ADZ221" s="164"/>
      <c r="AEA221" s="164"/>
      <c r="AEB221" s="164"/>
      <c r="AEC221" s="164"/>
      <c r="AED221" s="164"/>
      <c r="AEE221" s="164"/>
      <c r="AEF221" s="164"/>
      <c r="AEG221" s="164"/>
      <c r="AEH221" s="164"/>
      <c r="AEI221" s="164"/>
      <c r="AEJ221" s="164"/>
      <c r="AEK221" s="164"/>
      <c r="AEL221" s="164"/>
      <c r="AEM221" s="164"/>
      <c r="AEN221" s="164"/>
      <c r="AEO221" s="164"/>
      <c r="AEP221" s="164"/>
      <c r="AEQ221" s="164"/>
      <c r="AER221" s="164"/>
      <c r="AES221" s="164"/>
      <c r="AET221" s="164"/>
      <c r="AEU221" s="164"/>
      <c r="AEV221" s="164"/>
      <c r="AEW221" s="164"/>
      <c r="AEX221" s="164"/>
      <c r="AEY221" s="164"/>
      <c r="AEZ221" s="164"/>
      <c r="AFA221" s="164"/>
      <c r="AFB221" s="164"/>
      <c r="AFC221" s="164"/>
      <c r="AFD221" s="164"/>
      <c r="AFE221" s="164"/>
      <c r="AFF221" s="164"/>
      <c r="AFG221" s="164"/>
      <c r="AFH221" s="164"/>
      <c r="AFI221" s="164"/>
      <c r="AFJ221" s="164"/>
      <c r="AFK221" s="164"/>
      <c r="AFL221" s="164"/>
      <c r="AFM221" s="164"/>
      <c r="AFN221" s="164"/>
      <c r="AFO221" s="164"/>
      <c r="AFP221" s="164"/>
      <c r="AFQ221" s="164"/>
      <c r="AFR221" s="164"/>
      <c r="AFS221" s="164"/>
      <c r="AFT221" s="164"/>
      <c r="AFU221" s="164"/>
      <c r="AFV221" s="164"/>
      <c r="AFW221" s="164"/>
      <c r="AFX221" s="164"/>
      <c r="AFY221" s="164"/>
      <c r="AFZ221" s="164"/>
      <c r="AGA221" s="164"/>
      <c r="AGB221" s="164"/>
      <c r="AGC221" s="164"/>
      <c r="AGD221" s="164"/>
      <c r="AGE221" s="164"/>
      <c r="AGF221" s="164"/>
      <c r="AGG221" s="164"/>
      <c r="AGH221" s="164"/>
      <c r="AGI221" s="164"/>
      <c r="AGJ221" s="164"/>
      <c r="AGK221" s="164"/>
      <c r="AGL221" s="164"/>
      <c r="AGM221" s="164"/>
      <c r="AGN221" s="164"/>
      <c r="AGO221" s="164"/>
      <c r="AGP221" s="164"/>
      <c r="AGQ221" s="164"/>
      <c r="AGR221" s="164"/>
      <c r="AGS221" s="164"/>
      <c r="AGT221" s="164"/>
      <c r="AGU221" s="164"/>
      <c r="AGV221" s="164"/>
      <c r="AGW221" s="164"/>
      <c r="AGX221" s="164"/>
      <c r="AGY221" s="164"/>
      <c r="AGZ221" s="164"/>
      <c r="AHA221" s="164"/>
      <c r="AHB221" s="164"/>
      <c r="AHC221" s="164"/>
      <c r="AHD221" s="164"/>
      <c r="AHE221" s="164"/>
      <c r="AHF221" s="164"/>
      <c r="AHG221" s="164"/>
      <c r="AHH221" s="164"/>
      <c r="AHI221" s="164"/>
      <c r="AHJ221" s="164"/>
      <c r="AHK221" s="164"/>
      <c r="AHL221" s="164"/>
      <c r="AHM221" s="164"/>
      <c r="AHN221" s="164"/>
      <c r="AHO221" s="164"/>
      <c r="AHP221" s="164"/>
      <c r="AHQ221" s="164"/>
      <c r="AHR221" s="164"/>
      <c r="AHS221" s="164"/>
      <c r="AHT221" s="164"/>
      <c r="AHU221" s="164"/>
      <c r="AHV221" s="164"/>
      <c r="AHW221" s="164"/>
      <c r="AHX221" s="164"/>
      <c r="AHY221" s="164"/>
      <c r="AHZ221" s="164"/>
      <c r="AIA221" s="164"/>
      <c r="AIB221" s="164"/>
      <c r="AIC221" s="164"/>
      <c r="AID221" s="164"/>
      <c r="AIE221" s="164"/>
      <c r="AIF221" s="164"/>
      <c r="AIG221" s="164"/>
      <c r="AIH221" s="164"/>
      <c r="AII221" s="164"/>
      <c r="AIJ221" s="164"/>
      <c r="AIK221" s="164"/>
      <c r="AIL221" s="164"/>
      <c r="AIM221" s="164"/>
      <c r="AIN221" s="164"/>
      <c r="AIO221" s="164"/>
      <c r="AIP221" s="164"/>
      <c r="AIQ221" s="164"/>
      <c r="AIR221" s="164"/>
      <c r="AIS221" s="164"/>
      <c r="AIT221" s="164"/>
      <c r="AIU221" s="164"/>
      <c r="AIV221" s="164"/>
      <c r="AIW221" s="164"/>
      <c r="AIX221" s="164"/>
      <c r="AIY221" s="164"/>
      <c r="AIZ221" s="164"/>
      <c r="AJA221" s="164"/>
      <c r="AJB221" s="164"/>
      <c r="AJC221" s="164"/>
      <c r="AJD221" s="164"/>
      <c r="AJE221" s="164"/>
      <c r="AJF221" s="164"/>
      <c r="AJG221" s="164"/>
      <c r="AJH221" s="164"/>
      <c r="AJI221" s="164"/>
      <c r="AJJ221" s="164"/>
      <c r="AJK221" s="164"/>
      <c r="AJL221" s="164"/>
      <c r="AJM221" s="164"/>
      <c r="AJN221" s="164"/>
      <c r="AJO221" s="164"/>
      <c r="AJP221" s="164"/>
      <c r="AJQ221" s="164"/>
      <c r="AJR221" s="164"/>
      <c r="AJS221" s="164"/>
      <c r="AJT221" s="164"/>
      <c r="AJU221" s="164"/>
      <c r="AJV221" s="164"/>
      <c r="AJW221" s="164"/>
      <c r="AJX221" s="164"/>
      <c r="AJY221" s="164"/>
      <c r="AJZ221" s="164"/>
      <c r="AKA221" s="164"/>
      <c r="AKB221" s="164"/>
      <c r="AKC221" s="164"/>
      <c r="AKD221" s="164"/>
      <c r="AKE221" s="164"/>
      <c r="AKF221" s="164"/>
      <c r="AKG221" s="164"/>
      <c r="AKH221" s="164"/>
      <c r="AKI221" s="164"/>
      <c r="AKJ221" s="164"/>
      <c r="AKK221" s="164"/>
      <c r="AKL221" s="164"/>
      <c r="AKM221" s="164"/>
      <c r="AKN221" s="164"/>
      <c r="AKO221" s="164"/>
      <c r="AKP221" s="164"/>
      <c r="AKQ221" s="164"/>
      <c r="AKR221" s="164"/>
      <c r="AKS221" s="164"/>
      <c r="AKT221" s="164"/>
      <c r="AKU221" s="164"/>
      <c r="AKV221" s="164"/>
      <c r="AKW221" s="164"/>
      <c r="AKX221" s="164"/>
      <c r="AKY221" s="164"/>
      <c r="AKZ221" s="164"/>
      <c r="ALA221" s="164"/>
      <c r="ALB221" s="164"/>
      <c r="ALC221" s="164"/>
      <c r="ALD221" s="164"/>
      <c r="ALE221" s="164"/>
      <c r="ALF221" s="164"/>
      <c r="ALG221" s="164"/>
      <c r="ALH221" s="164"/>
      <c r="ALI221" s="164"/>
      <c r="ALJ221" s="164"/>
      <c r="ALK221" s="164"/>
      <c r="ALL221" s="164"/>
      <c r="ALM221" s="164"/>
      <c r="ALN221" s="164"/>
      <c r="ALO221" s="164"/>
      <c r="ALP221" s="164"/>
      <c r="ALQ221" s="164"/>
      <c r="ALR221" s="164"/>
      <c r="ALS221" s="164"/>
      <c r="ALT221" s="164"/>
      <c r="ALU221" s="164"/>
      <c r="ALV221" s="164"/>
      <c r="ALW221" s="164"/>
      <c r="ALX221" s="164"/>
      <c r="ALY221" s="164"/>
      <c r="ALZ221" s="164"/>
      <c r="AMA221" s="164"/>
      <c r="AMB221" s="164"/>
      <c r="AMC221" s="164"/>
      <c r="AMD221" s="164"/>
      <c r="AME221" s="164"/>
      <c r="AMF221" s="164"/>
      <c r="AMG221" s="164"/>
      <c r="AMH221" s="164"/>
      <c r="AMI221" s="164"/>
      <c r="AMJ221" s="164"/>
      <c r="AMK221" s="164"/>
      <c r="AML221" s="164"/>
      <c r="AMM221" s="164"/>
      <c r="AMN221" s="164"/>
      <c r="AMO221" s="164"/>
      <c r="AMP221" s="164"/>
      <c r="AMQ221" s="164"/>
      <c r="AMR221" s="164"/>
      <c r="AMS221" s="164"/>
      <c r="AMT221" s="164"/>
      <c r="AMU221" s="164"/>
      <c r="AMV221" s="164"/>
      <c r="AMW221" s="164"/>
      <c r="AMX221" s="164"/>
      <c r="AMY221" s="164"/>
      <c r="AMZ221" s="164"/>
      <c r="ANA221" s="164"/>
      <c r="ANB221" s="164"/>
      <c r="ANC221" s="164"/>
      <c r="AND221" s="164"/>
      <c r="ANE221" s="164"/>
      <c r="ANF221" s="164"/>
      <c r="ANG221" s="164"/>
      <c r="ANH221" s="164"/>
      <c r="ANI221" s="164"/>
      <c r="ANJ221" s="164"/>
      <c r="ANK221" s="164"/>
      <c r="ANL221" s="164"/>
      <c r="ANM221" s="164"/>
      <c r="ANN221" s="164"/>
      <c r="ANO221" s="164"/>
      <c r="ANP221" s="164"/>
      <c r="ANQ221" s="164"/>
      <c r="ANR221" s="164"/>
      <c r="ANS221" s="164"/>
      <c r="ANT221" s="164"/>
      <c r="ANU221" s="164"/>
      <c r="ANV221" s="164"/>
      <c r="ANW221" s="164"/>
      <c r="ANX221" s="164"/>
      <c r="ANY221" s="164"/>
      <c r="ANZ221" s="164"/>
      <c r="AOA221" s="164"/>
      <c r="AOB221" s="164"/>
      <c r="AOC221" s="164"/>
      <c r="AOD221" s="164"/>
      <c r="AOE221" s="164"/>
      <c r="AOF221" s="164"/>
      <c r="AOG221" s="164"/>
      <c r="AOH221" s="164"/>
      <c r="AOI221" s="164"/>
      <c r="AOJ221" s="164"/>
      <c r="AOK221" s="164"/>
      <c r="AOL221" s="164"/>
      <c r="AOM221" s="164"/>
      <c r="AON221" s="164"/>
      <c r="AOO221" s="164"/>
      <c r="AOP221" s="164"/>
      <c r="AOQ221" s="164"/>
      <c r="AOR221" s="164"/>
      <c r="AOS221" s="164"/>
      <c r="AOT221" s="164"/>
      <c r="AOU221" s="164"/>
      <c r="AOV221" s="164"/>
      <c r="AOW221" s="164"/>
      <c r="AOX221" s="164"/>
      <c r="AOY221" s="164"/>
      <c r="AOZ221" s="164"/>
      <c r="APA221" s="164"/>
      <c r="APB221" s="164"/>
      <c r="APC221" s="164"/>
      <c r="APD221" s="164"/>
      <c r="APE221" s="164"/>
      <c r="APF221" s="164"/>
      <c r="APG221" s="164"/>
      <c r="APH221" s="164"/>
      <c r="API221" s="164"/>
      <c r="APJ221" s="164"/>
      <c r="APK221" s="164"/>
      <c r="APL221" s="164"/>
      <c r="APM221" s="164"/>
      <c r="APN221" s="164"/>
      <c r="APO221" s="164"/>
      <c r="APP221" s="164"/>
      <c r="APQ221" s="164"/>
      <c r="APR221" s="164"/>
      <c r="APS221" s="164"/>
      <c r="APT221" s="164"/>
      <c r="APU221" s="164"/>
      <c r="APV221" s="164"/>
      <c r="APW221" s="164"/>
      <c r="APX221" s="164"/>
      <c r="APY221" s="164"/>
      <c r="APZ221" s="164"/>
      <c r="AQA221" s="164"/>
      <c r="AQB221" s="164"/>
      <c r="AQC221" s="164"/>
      <c r="AQD221" s="164"/>
      <c r="AQE221" s="164"/>
      <c r="AQF221" s="164"/>
      <c r="AQG221" s="164"/>
      <c r="AQH221" s="164"/>
      <c r="AQI221" s="164"/>
      <c r="AQJ221" s="164"/>
      <c r="AQK221" s="164"/>
      <c r="AQL221" s="164"/>
      <c r="AQM221" s="164"/>
      <c r="AQN221" s="164"/>
      <c r="AQO221" s="164"/>
      <c r="AQP221" s="164"/>
      <c r="AQQ221" s="164"/>
      <c r="AQR221" s="164"/>
      <c r="AQS221" s="164"/>
      <c r="AQT221" s="164"/>
      <c r="AQU221" s="164"/>
      <c r="AQV221" s="164"/>
      <c r="AQW221" s="164"/>
      <c r="AQX221" s="164"/>
      <c r="AQY221" s="164"/>
      <c r="AQZ221" s="164"/>
      <c r="ARA221" s="164"/>
      <c r="ARB221" s="164"/>
      <c r="ARC221" s="164"/>
      <c r="ARD221" s="164"/>
      <c r="ARE221" s="164"/>
      <c r="ARF221" s="164"/>
      <c r="ARG221" s="164"/>
      <c r="ARH221" s="164"/>
      <c r="ARI221" s="164"/>
      <c r="ARJ221" s="164"/>
      <c r="ARK221" s="164"/>
      <c r="ARL221" s="164"/>
      <c r="ARM221" s="164"/>
      <c r="ARN221" s="164"/>
      <c r="ARO221" s="164"/>
      <c r="ARP221" s="164"/>
      <c r="ARQ221" s="164"/>
      <c r="ARR221" s="164"/>
      <c r="ARS221" s="164"/>
      <c r="ART221" s="164"/>
      <c r="ARU221" s="164"/>
      <c r="ARV221" s="164"/>
      <c r="ARW221" s="164"/>
      <c r="ARX221" s="164"/>
      <c r="ARY221" s="164"/>
      <c r="ARZ221" s="164"/>
      <c r="ASA221" s="164"/>
      <c r="ASB221" s="164"/>
      <c r="ASC221" s="164"/>
      <c r="ASD221" s="164"/>
      <c r="ASE221" s="164"/>
      <c r="ASF221" s="164"/>
      <c r="ASG221" s="164"/>
      <c r="ASH221" s="164"/>
      <c r="ASI221" s="164"/>
      <c r="ASJ221" s="164"/>
      <c r="ASK221" s="164"/>
      <c r="ASL221" s="164"/>
      <c r="ASM221" s="164"/>
      <c r="ASN221" s="164"/>
      <c r="ASO221" s="164"/>
      <c r="ASP221" s="164"/>
      <c r="ASQ221" s="164"/>
      <c r="ASR221" s="164"/>
      <c r="ASS221" s="164"/>
      <c r="AST221" s="164"/>
      <c r="ASU221" s="164"/>
      <c r="ASV221" s="164"/>
      <c r="ASW221" s="164"/>
      <c r="ASX221" s="164"/>
      <c r="ASY221" s="164"/>
      <c r="ASZ221" s="164"/>
      <c r="ATA221" s="164"/>
      <c r="ATB221" s="164"/>
      <c r="ATC221" s="164"/>
      <c r="ATD221" s="164"/>
      <c r="ATE221" s="164"/>
      <c r="ATF221" s="164"/>
      <c r="ATG221" s="164"/>
      <c r="ATH221" s="164"/>
      <c r="ATI221" s="164"/>
      <c r="ATJ221" s="164"/>
      <c r="ATK221" s="164"/>
      <c r="ATL221" s="164"/>
      <c r="ATM221" s="164"/>
      <c r="ATN221" s="164"/>
      <c r="ATO221" s="164"/>
      <c r="ATP221" s="164"/>
      <c r="ATQ221" s="164"/>
      <c r="ATR221" s="164"/>
      <c r="ATS221" s="164"/>
      <c r="ATT221" s="164"/>
      <c r="ATU221" s="164"/>
      <c r="ATV221" s="164"/>
      <c r="ATW221" s="164"/>
      <c r="ATX221" s="164"/>
      <c r="ATY221" s="164"/>
      <c r="ATZ221" s="164"/>
      <c r="AUA221" s="164"/>
      <c r="AUB221" s="164"/>
      <c r="AUC221" s="164"/>
      <c r="AUD221" s="164"/>
      <c r="AUE221" s="164"/>
      <c r="AUF221" s="164"/>
      <c r="AUG221" s="164"/>
      <c r="AUH221" s="164"/>
      <c r="AUI221" s="164"/>
      <c r="AUJ221" s="164"/>
      <c r="AUK221" s="164"/>
      <c r="AUL221" s="164"/>
      <c r="AUM221" s="164"/>
      <c r="AUN221" s="164"/>
      <c r="AUO221" s="164"/>
      <c r="AUP221" s="164"/>
      <c r="AUQ221" s="164"/>
      <c r="AUR221" s="164"/>
      <c r="AUS221" s="164"/>
      <c r="AUT221" s="164"/>
      <c r="AUU221" s="164"/>
      <c r="AUV221" s="164"/>
      <c r="AUW221" s="164"/>
      <c r="AUX221" s="164"/>
      <c r="AUY221" s="164"/>
      <c r="AUZ221" s="164"/>
      <c r="AVA221" s="164"/>
      <c r="AVB221" s="164"/>
      <c r="AVC221" s="164"/>
      <c r="AVD221" s="164"/>
      <c r="AVE221" s="164"/>
      <c r="AVF221" s="164"/>
      <c r="AVG221" s="164"/>
      <c r="AVH221" s="164"/>
      <c r="AVI221" s="164"/>
      <c r="AVJ221" s="164"/>
      <c r="AVK221" s="164"/>
      <c r="AVL221" s="164"/>
      <c r="AVM221" s="164"/>
      <c r="AVN221" s="164"/>
      <c r="AVO221" s="164"/>
      <c r="AVP221" s="164"/>
      <c r="AVQ221" s="164"/>
      <c r="AVR221" s="164"/>
      <c r="AVS221" s="164"/>
      <c r="AVT221" s="164"/>
      <c r="AVU221" s="164"/>
      <c r="AVV221" s="164"/>
      <c r="AVW221" s="164"/>
      <c r="AVX221" s="164"/>
      <c r="AVY221" s="164"/>
      <c r="AVZ221" s="164"/>
      <c r="AWA221" s="164"/>
      <c r="AWB221" s="164"/>
      <c r="AWC221" s="164"/>
      <c r="AWD221" s="164"/>
      <c r="AWE221" s="164"/>
      <c r="AWF221" s="164"/>
      <c r="AWG221" s="164"/>
      <c r="AWH221" s="164"/>
      <c r="AWI221" s="164"/>
      <c r="AWJ221" s="164"/>
      <c r="AWK221" s="164"/>
      <c r="AWL221" s="164"/>
      <c r="AWM221" s="164"/>
      <c r="AWN221" s="164"/>
      <c r="AWO221" s="164"/>
      <c r="AWP221" s="164"/>
      <c r="AWQ221" s="164"/>
      <c r="AWR221" s="164"/>
      <c r="AWS221" s="164"/>
      <c r="AWT221" s="164"/>
      <c r="AWU221" s="164"/>
      <c r="AWV221" s="164"/>
      <c r="AWW221" s="164"/>
      <c r="AWX221" s="164"/>
      <c r="AWY221" s="164"/>
      <c r="AWZ221" s="164"/>
      <c r="AXA221" s="164"/>
      <c r="AXB221" s="164"/>
      <c r="AXC221" s="164"/>
      <c r="AXD221" s="164"/>
      <c r="AXE221" s="164"/>
      <c r="AXF221" s="164"/>
      <c r="AXG221" s="164"/>
      <c r="AXH221" s="164"/>
      <c r="AXI221" s="164"/>
      <c r="AXJ221" s="164"/>
      <c r="AXK221" s="164"/>
      <c r="AXL221" s="164"/>
      <c r="AXM221" s="164"/>
      <c r="AXN221" s="164"/>
      <c r="AXO221" s="164"/>
      <c r="AXP221" s="164"/>
      <c r="AXQ221" s="164"/>
      <c r="AXR221" s="164"/>
      <c r="AXS221" s="164"/>
      <c r="AXT221" s="164"/>
      <c r="AXU221" s="164"/>
      <c r="AXV221" s="164"/>
      <c r="AXW221" s="164"/>
      <c r="AXX221" s="164"/>
      <c r="AXY221" s="164"/>
      <c r="AXZ221" s="164"/>
      <c r="AYA221" s="164"/>
      <c r="AYB221" s="164"/>
      <c r="AYC221" s="164"/>
      <c r="AYD221" s="164"/>
      <c r="AYE221" s="164"/>
      <c r="AYF221" s="164"/>
      <c r="AYG221" s="164"/>
      <c r="AYH221" s="164"/>
      <c r="AYI221" s="164"/>
      <c r="AYJ221" s="164"/>
      <c r="AYK221" s="164"/>
      <c r="AYL221" s="164"/>
      <c r="AYM221" s="164"/>
      <c r="AYN221" s="164"/>
      <c r="AYO221" s="164"/>
      <c r="AYP221" s="164"/>
      <c r="AYQ221" s="164"/>
      <c r="AYR221" s="164"/>
      <c r="AYS221" s="164"/>
      <c r="AYT221" s="164"/>
      <c r="AYU221" s="164"/>
      <c r="AYV221" s="164"/>
      <c r="AYW221" s="164"/>
      <c r="AYX221" s="164"/>
      <c r="AYY221" s="164"/>
      <c r="AYZ221" s="164"/>
      <c r="AZA221" s="164"/>
      <c r="AZB221" s="164"/>
      <c r="AZC221" s="164"/>
      <c r="AZD221" s="164"/>
      <c r="AZE221" s="164"/>
      <c r="AZF221" s="164"/>
      <c r="AZG221" s="164"/>
      <c r="AZH221" s="164"/>
      <c r="AZI221" s="164"/>
      <c r="AZJ221" s="164"/>
      <c r="AZK221" s="164"/>
      <c r="AZL221" s="164"/>
      <c r="AZM221" s="164"/>
      <c r="AZN221" s="164"/>
      <c r="AZO221" s="164"/>
      <c r="AZP221" s="164"/>
      <c r="AZQ221" s="164"/>
      <c r="AZR221" s="164"/>
      <c r="AZS221" s="164"/>
      <c r="AZT221" s="164"/>
      <c r="AZU221" s="164"/>
      <c r="AZV221" s="164"/>
      <c r="AZW221" s="164"/>
      <c r="AZX221" s="164"/>
      <c r="AZY221" s="164"/>
      <c r="AZZ221" s="164"/>
      <c r="BAA221" s="164"/>
      <c r="BAB221" s="164"/>
      <c r="BAC221" s="164"/>
      <c r="BAD221" s="164"/>
      <c r="BAE221" s="164"/>
      <c r="BAF221" s="164"/>
      <c r="BAG221" s="164"/>
      <c r="BAH221" s="164"/>
      <c r="BAI221" s="164"/>
      <c r="BAJ221" s="164"/>
      <c r="BAK221" s="164"/>
      <c r="BAL221" s="164"/>
      <c r="BAM221" s="164"/>
      <c r="BAN221" s="164"/>
      <c r="BAO221" s="164"/>
      <c r="BAP221" s="164"/>
      <c r="BAQ221" s="164"/>
      <c r="BAR221" s="164"/>
      <c r="BAS221" s="164"/>
      <c r="BAT221" s="164"/>
      <c r="BAU221" s="164"/>
      <c r="BAV221" s="164"/>
      <c r="BAW221" s="164"/>
      <c r="BAX221" s="164"/>
      <c r="BAY221" s="164"/>
      <c r="BAZ221" s="164"/>
      <c r="BBA221" s="164"/>
      <c r="BBB221" s="164"/>
      <c r="BBC221" s="164"/>
      <c r="BBD221" s="164"/>
      <c r="BBE221" s="164"/>
      <c r="BBF221" s="164"/>
      <c r="BBG221" s="164"/>
      <c r="BBH221" s="164"/>
      <c r="BBI221" s="164"/>
      <c r="BBJ221" s="164"/>
      <c r="BBK221" s="164"/>
      <c r="BBL221" s="164"/>
      <c r="BBM221" s="164"/>
      <c r="BBN221" s="164"/>
      <c r="BBO221" s="164"/>
      <c r="BBP221" s="164"/>
      <c r="BBQ221" s="164"/>
      <c r="BBR221" s="164"/>
      <c r="BBS221" s="164"/>
      <c r="BBT221" s="164"/>
      <c r="BBU221" s="164"/>
      <c r="BBV221" s="164"/>
      <c r="BBW221" s="164"/>
      <c r="BBX221" s="164"/>
      <c r="BBY221" s="164"/>
      <c r="BBZ221" s="164"/>
      <c r="BCA221" s="164"/>
      <c r="BCB221" s="164"/>
      <c r="BCC221" s="164"/>
      <c r="BCD221" s="164"/>
      <c r="BCE221" s="164"/>
      <c r="BCF221" s="164"/>
      <c r="BCG221" s="164"/>
      <c r="BCH221" s="164"/>
      <c r="BCI221" s="164"/>
      <c r="BCJ221" s="164"/>
      <c r="BCK221" s="164"/>
      <c r="BCL221" s="164"/>
      <c r="BCM221" s="164"/>
      <c r="BCN221" s="164"/>
      <c r="BCO221" s="164"/>
      <c r="BCP221" s="164"/>
      <c r="BCQ221" s="164"/>
      <c r="BCR221" s="164"/>
      <c r="BCS221" s="164"/>
      <c r="BCT221" s="164"/>
      <c r="BCU221" s="164"/>
      <c r="BCV221" s="164"/>
      <c r="BCW221" s="164"/>
      <c r="BCX221" s="164"/>
      <c r="BCY221" s="164"/>
      <c r="BCZ221" s="164"/>
      <c r="BDA221" s="164"/>
      <c r="BDB221" s="164"/>
      <c r="BDC221" s="164"/>
      <c r="BDD221" s="164"/>
      <c r="BDE221" s="164"/>
      <c r="BDF221" s="164"/>
      <c r="BDG221" s="164"/>
      <c r="BDH221" s="164"/>
      <c r="BDI221" s="164"/>
      <c r="BDJ221" s="164"/>
      <c r="BDK221" s="164"/>
      <c r="BDL221" s="164"/>
      <c r="BDM221" s="164"/>
      <c r="BDN221" s="164"/>
      <c r="BDO221" s="164"/>
      <c r="BDP221" s="164"/>
      <c r="BDQ221" s="164"/>
      <c r="BDR221" s="164"/>
      <c r="BDS221" s="164"/>
      <c r="BDT221" s="164"/>
      <c r="BDU221" s="164"/>
      <c r="BDV221" s="164"/>
      <c r="BDW221" s="164"/>
      <c r="BDX221" s="164"/>
      <c r="BDY221" s="164"/>
      <c r="BDZ221" s="164"/>
      <c r="BEA221" s="164"/>
      <c r="BEB221" s="164"/>
      <c r="BEC221" s="164"/>
      <c r="BED221" s="164"/>
      <c r="BEE221" s="164"/>
      <c r="BEF221" s="164"/>
      <c r="BEG221" s="164"/>
      <c r="BEH221" s="164"/>
      <c r="BEI221" s="164"/>
      <c r="BEJ221" s="164"/>
      <c r="BEK221" s="164"/>
      <c r="BEL221" s="164"/>
      <c r="BEM221" s="164"/>
      <c r="BEN221" s="164"/>
      <c r="BEO221" s="164"/>
      <c r="BEP221" s="164"/>
      <c r="BEQ221" s="164"/>
      <c r="BER221" s="164"/>
      <c r="BES221" s="164"/>
      <c r="BET221" s="164"/>
      <c r="BEU221" s="164"/>
      <c r="BEV221" s="164"/>
      <c r="BEW221" s="164"/>
      <c r="BEX221" s="164"/>
      <c r="BEY221" s="164"/>
      <c r="BEZ221" s="164"/>
      <c r="BFA221" s="164"/>
      <c r="BFB221" s="164"/>
      <c r="BFC221" s="164"/>
      <c r="BFD221" s="164"/>
      <c r="BFE221" s="164"/>
      <c r="BFF221" s="164"/>
      <c r="BFG221" s="164"/>
      <c r="BFH221" s="164"/>
      <c r="BFI221" s="164"/>
      <c r="BFJ221" s="164"/>
      <c r="BFK221" s="164"/>
      <c r="BFL221" s="164"/>
      <c r="BFM221" s="164"/>
      <c r="BFN221" s="164"/>
      <c r="BFO221" s="164"/>
      <c r="BFP221" s="164"/>
      <c r="BFQ221" s="164"/>
      <c r="BFR221" s="164"/>
      <c r="BFS221" s="164"/>
      <c r="BFT221" s="164"/>
      <c r="BFU221" s="164"/>
      <c r="BFV221" s="164"/>
      <c r="BFW221" s="164"/>
      <c r="BFX221" s="164"/>
      <c r="BFY221" s="164"/>
      <c r="BFZ221" s="164"/>
      <c r="BGA221" s="164"/>
      <c r="BGB221" s="164"/>
      <c r="BGC221" s="164"/>
      <c r="BGD221" s="164"/>
      <c r="BGE221" s="164"/>
      <c r="BGF221" s="164"/>
      <c r="BGG221" s="164"/>
      <c r="BGH221" s="164"/>
      <c r="BGI221" s="164"/>
      <c r="BGJ221" s="164"/>
      <c r="BGK221" s="164"/>
      <c r="BGL221" s="164"/>
      <c r="BGM221" s="164"/>
      <c r="BGN221" s="164"/>
      <c r="BGO221" s="164"/>
      <c r="BGP221" s="164"/>
      <c r="BGQ221" s="164"/>
      <c r="BGR221" s="164"/>
      <c r="BGS221" s="164"/>
      <c r="BGT221" s="164"/>
      <c r="BGU221" s="164"/>
      <c r="BGV221" s="164"/>
      <c r="BGW221" s="164"/>
      <c r="BGX221" s="164"/>
      <c r="BGY221" s="164"/>
      <c r="BGZ221" s="164"/>
      <c r="BHA221" s="164"/>
      <c r="BHB221" s="164"/>
      <c r="BHC221" s="164"/>
      <c r="BHD221" s="164"/>
      <c r="BHE221" s="164"/>
      <c r="BHF221" s="164"/>
      <c r="BHG221" s="164"/>
      <c r="BHH221" s="164"/>
      <c r="BHI221" s="164"/>
      <c r="BHJ221" s="164"/>
      <c r="BHK221" s="164"/>
      <c r="BHL221" s="164"/>
      <c r="BHM221" s="164"/>
      <c r="BHN221" s="164"/>
      <c r="BHO221" s="164"/>
      <c r="BHP221" s="164"/>
      <c r="BHQ221" s="164"/>
      <c r="BHR221" s="164"/>
      <c r="BHS221" s="164"/>
      <c r="BHT221" s="164"/>
      <c r="BHU221" s="164"/>
      <c r="BHV221" s="164"/>
      <c r="BHW221" s="164"/>
      <c r="BHX221" s="164"/>
      <c r="BHY221" s="164"/>
      <c r="BHZ221" s="164"/>
      <c r="BIA221" s="164"/>
      <c r="BIB221" s="164"/>
      <c r="BIC221" s="164"/>
      <c r="BID221" s="164"/>
      <c r="BIE221" s="164"/>
      <c r="BIF221" s="164"/>
      <c r="BIG221" s="164"/>
      <c r="BIH221" s="164"/>
      <c r="BII221" s="164"/>
      <c r="BIJ221" s="164"/>
      <c r="BIK221" s="164"/>
      <c r="BIL221" s="164"/>
      <c r="BIM221" s="164"/>
      <c r="BIN221" s="164"/>
      <c r="BIO221" s="164"/>
      <c r="BIP221" s="164"/>
      <c r="BIQ221" s="164"/>
      <c r="BIR221" s="164"/>
      <c r="BIS221" s="164"/>
      <c r="BIT221" s="164"/>
      <c r="BIU221" s="164"/>
      <c r="BIV221" s="164"/>
      <c r="BIW221" s="164"/>
      <c r="BIX221" s="164"/>
      <c r="BIY221" s="164"/>
      <c r="BIZ221" s="164"/>
      <c r="BJA221" s="164"/>
      <c r="BJB221" s="164"/>
      <c r="BJC221" s="164"/>
      <c r="BJD221" s="164"/>
      <c r="BJE221" s="164"/>
      <c r="BJF221" s="164"/>
      <c r="BJG221" s="164"/>
      <c r="BJH221" s="164"/>
      <c r="BJI221" s="164"/>
      <c r="BJJ221" s="164"/>
      <c r="BJK221" s="164"/>
      <c r="BJL221" s="164"/>
      <c r="BJM221" s="164"/>
      <c r="BJN221" s="164"/>
      <c r="BJO221" s="164"/>
      <c r="BJP221" s="164"/>
      <c r="BJQ221" s="164"/>
      <c r="BJR221" s="164"/>
      <c r="BJS221" s="164"/>
      <c r="BJT221" s="164"/>
      <c r="BJU221" s="164"/>
      <c r="BJV221" s="164"/>
      <c r="BJW221" s="164"/>
      <c r="BJX221" s="164"/>
      <c r="BJY221" s="164"/>
      <c r="BJZ221" s="164"/>
      <c r="BKA221" s="164"/>
      <c r="BKB221" s="164"/>
      <c r="BKC221" s="164"/>
      <c r="BKD221" s="164"/>
      <c r="BKE221" s="164"/>
      <c r="BKF221" s="164"/>
      <c r="BKG221" s="164"/>
      <c r="BKH221" s="164"/>
      <c r="BKI221" s="164"/>
      <c r="BKJ221" s="164"/>
      <c r="BKK221" s="164"/>
      <c r="BKL221" s="164"/>
      <c r="BKM221" s="164"/>
      <c r="BKN221" s="164"/>
      <c r="BKO221" s="164"/>
      <c r="BKP221" s="164"/>
      <c r="BKQ221" s="164"/>
      <c r="BKR221" s="164"/>
      <c r="BKS221" s="164"/>
      <c r="BKT221" s="164"/>
      <c r="BKU221" s="164"/>
      <c r="BKV221" s="164"/>
      <c r="BKW221" s="164"/>
      <c r="BKX221" s="164"/>
      <c r="BKY221" s="164"/>
      <c r="BKZ221" s="164"/>
      <c r="BLA221" s="164"/>
      <c r="BLB221" s="164"/>
      <c r="BLC221" s="164"/>
      <c r="BLD221" s="164"/>
      <c r="BLE221" s="164"/>
      <c r="BLF221" s="164"/>
      <c r="BLG221" s="164"/>
      <c r="BLH221" s="164"/>
      <c r="BLI221" s="164"/>
      <c r="BLJ221" s="164"/>
      <c r="BLK221" s="164"/>
      <c r="BLL221" s="164"/>
      <c r="BLM221" s="164"/>
      <c r="BLN221" s="164"/>
      <c r="BLO221" s="164"/>
      <c r="BLP221" s="164"/>
      <c r="BLQ221" s="164"/>
      <c r="BLR221" s="164"/>
      <c r="BLS221" s="164"/>
      <c r="BLT221" s="164"/>
      <c r="BLU221" s="164"/>
      <c r="BLV221" s="164"/>
      <c r="BLW221" s="164"/>
      <c r="BLX221" s="164"/>
      <c r="BLY221" s="164"/>
      <c r="BLZ221" s="164"/>
      <c r="BMA221" s="164"/>
      <c r="BMB221" s="164"/>
      <c r="BMC221" s="164"/>
      <c r="BMD221" s="164"/>
      <c r="BME221" s="164"/>
      <c r="BMF221" s="164"/>
      <c r="BMG221" s="164"/>
      <c r="BMH221" s="164"/>
      <c r="BMI221" s="164"/>
      <c r="BMJ221" s="164"/>
      <c r="BMK221" s="164"/>
      <c r="BML221" s="164"/>
      <c r="BMM221" s="164"/>
      <c r="BMN221" s="164"/>
      <c r="BMO221" s="164"/>
      <c r="BMP221" s="164"/>
      <c r="BMQ221" s="164"/>
      <c r="BMR221" s="164"/>
      <c r="BMS221" s="164"/>
      <c r="BMT221" s="164"/>
      <c r="BMU221" s="164"/>
      <c r="BMV221" s="164"/>
      <c r="BMW221" s="164"/>
      <c r="BMX221" s="164"/>
      <c r="BMY221" s="164"/>
      <c r="BMZ221" s="164"/>
      <c r="BNA221" s="164"/>
      <c r="BNB221" s="164"/>
      <c r="BNC221" s="164"/>
      <c r="BND221" s="164"/>
      <c r="BNE221" s="164"/>
      <c r="BNF221" s="164"/>
      <c r="BNG221" s="164"/>
      <c r="BNH221" s="164"/>
      <c r="BNI221" s="164"/>
      <c r="BNJ221" s="164"/>
      <c r="BNK221" s="164"/>
      <c r="BNL221" s="164"/>
      <c r="BNM221" s="164"/>
      <c r="BNN221" s="164"/>
      <c r="BNO221" s="164"/>
      <c r="BNP221" s="164"/>
      <c r="BNQ221" s="164"/>
      <c r="BNR221" s="164"/>
      <c r="BNS221" s="164"/>
      <c r="BNT221" s="164"/>
      <c r="BNU221" s="164"/>
      <c r="BNV221" s="164"/>
      <c r="BNW221" s="164"/>
      <c r="BNX221" s="164"/>
      <c r="BNY221" s="164"/>
      <c r="BNZ221" s="164"/>
      <c r="BOA221" s="164"/>
      <c r="BOB221" s="164"/>
      <c r="BOC221" s="164"/>
      <c r="BOD221" s="164"/>
      <c r="BOE221" s="164"/>
      <c r="BOF221" s="164"/>
      <c r="BOG221" s="164"/>
      <c r="BOH221" s="164"/>
      <c r="BOI221" s="164"/>
      <c r="BOJ221" s="164"/>
      <c r="BOK221" s="164"/>
      <c r="BOL221" s="164"/>
      <c r="BOM221" s="164"/>
      <c r="BON221" s="164"/>
      <c r="BOO221" s="164"/>
      <c r="BOP221" s="164"/>
      <c r="BOQ221" s="164"/>
      <c r="BOR221" s="164"/>
      <c r="BOS221" s="164"/>
      <c r="BOT221" s="164"/>
      <c r="BOU221" s="164"/>
      <c r="BOV221" s="164"/>
      <c r="BOW221" s="164"/>
      <c r="BOX221" s="164"/>
      <c r="BOY221" s="164"/>
      <c r="BOZ221" s="164"/>
      <c r="BPA221" s="164"/>
      <c r="BPB221" s="164"/>
      <c r="BPC221" s="164"/>
      <c r="BPD221" s="164"/>
      <c r="BPE221" s="164"/>
      <c r="BPF221" s="164"/>
      <c r="BPG221" s="164"/>
      <c r="BPH221" s="164"/>
      <c r="BPI221" s="164"/>
      <c r="BPJ221" s="164"/>
      <c r="BPK221" s="164"/>
      <c r="BPL221" s="164"/>
      <c r="BPM221" s="164"/>
      <c r="BPN221" s="164"/>
      <c r="BPO221" s="164"/>
      <c r="BPP221" s="164"/>
      <c r="BPQ221" s="164"/>
      <c r="BPR221" s="164"/>
      <c r="BPS221" s="164"/>
      <c r="BPT221" s="164"/>
      <c r="BPU221" s="164"/>
      <c r="BPV221" s="164"/>
      <c r="BPW221" s="164"/>
      <c r="BPX221" s="164"/>
      <c r="BPY221" s="164"/>
      <c r="BPZ221" s="164"/>
      <c r="BQA221" s="164"/>
      <c r="BQB221" s="164"/>
      <c r="BQC221" s="164"/>
      <c r="BQD221" s="164"/>
      <c r="BQE221" s="164"/>
      <c r="BQF221" s="164"/>
      <c r="BQG221" s="164"/>
      <c r="BQH221" s="164"/>
      <c r="BQI221" s="164"/>
      <c r="BQJ221" s="164"/>
      <c r="BQK221" s="164"/>
      <c r="BQL221" s="164"/>
      <c r="BQM221" s="164"/>
      <c r="BQN221" s="164"/>
      <c r="BQO221" s="164"/>
      <c r="BQP221" s="164"/>
      <c r="BQQ221" s="164"/>
      <c r="BQR221" s="164"/>
      <c r="BQS221" s="164"/>
      <c r="BQT221" s="164"/>
      <c r="BQU221" s="164"/>
      <c r="BQV221" s="164"/>
      <c r="BQW221" s="164"/>
      <c r="BQX221" s="164"/>
      <c r="BQY221" s="164"/>
      <c r="BQZ221" s="164"/>
      <c r="BRA221" s="164"/>
      <c r="BRB221" s="164"/>
      <c r="BRC221" s="164"/>
      <c r="BRD221" s="164"/>
      <c r="BRE221" s="164"/>
      <c r="BRF221" s="164"/>
      <c r="BRG221" s="164"/>
      <c r="BRH221" s="164"/>
      <c r="BRI221" s="164"/>
      <c r="BRJ221" s="164"/>
      <c r="BRK221" s="164"/>
      <c r="BRL221" s="164"/>
      <c r="BRM221" s="164"/>
      <c r="BRN221" s="164"/>
      <c r="BRO221" s="164"/>
      <c r="BRP221" s="164"/>
      <c r="BRQ221" s="164"/>
      <c r="BRR221" s="164"/>
      <c r="BRS221" s="164"/>
      <c r="BRT221" s="164"/>
      <c r="BRU221" s="164"/>
      <c r="BRV221" s="164"/>
      <c r="BRW221" s="164"/>
      <c r="BRX221" s="164"/>
      <c r="BRY221" s="164"/>
      <c r="BRZ221" s="164"/>
      <c r="BSA221" s="164"/>
      <c r="BSB221" s="164"/>
      <c r="BSC221" s="164"/>
      <c r="BSD221" s="164"/>
      <c r="BSE221" s="164"/>
      <c r="BSF221" s="164"/>
      <c r="BSG221" s="164"/>
      <c r="BSH221" s="164"/>
      <c r="BSI221" s="164"/>
      <c r="BSJ221" s="164"/>
      <c r="BSK221" s="164"/>
      <c r="BSL221" s="164"/>
      <c r="BSM221" s="164"/>
      <c r="BSN221" s="164"/>
      <c r="BSO221" s="164"/>
      <c r="BSP221" s="164"/>
      <c r="BSQ221" s="164"/>
      <c r="BSR221" s="164"/>
      <c r="BSS221" s="164"/>
      <c r="BST221" s="164"/>
      <c r="BSU221" s="164"/>
      <c r="BSV221" s="164"/>
      <c r="BSW221" s="164"/>
      <c r="BSX221" s="164"/>
      <c r="BSY221" s="164"/>
      <c r="BSZ221" s="164"/>
      <c r="BTA221" s="164"/>
      <c r="BTB221" s="164"/>
      <c r="BTC221" s="164"/>
      <c r="BTD221" s="164"/>
      <c r="BTE221" s="164"/>
      <c r="BTF221" s="164"/>
      <c r="BTG221" s="164"/>
      <c r="BTH221" s="164"/>
      <c r="BTI221" s="164"/>
      <c r="BTJ221" s="164"/>
      <c r="BTK221" s="164"/>
      <c r="BTL221" s="164"/>
      <c r="BTM221" s="164"/>
      <c r="BTN221" s="164"/>
      <c r="BTO221" s="164"/>
      <c r="BTP221" s="164"/>
      <c r="BTQ221" s="164"/>
      <c r="BTR221" s="164"/>
      <c r="BTS221" s="164"/>
      <c r="BTT221" s="164"/>
      <c r="BTU221" s="164"/>
      <c r="BTV221" s="164"/>
      <c r="BTW221" s="164"/>
      <c r="BTX221" s="164"/>
      <c r="BTY221" s="164"/>
      <c r="BTZ221" s="164"/>
      <c r="BUA221" s="164"/>
      <c r="BUB221" s="164"/>
      <c r="BUC221" s="164"/>
      <c r="BUD221" s="164"/>
      <c r="BUE221" s="164"/>
      <c r="BUF221" s="164"/>
      <c r="BUG221" s="164"/>
      <c r="BUH221" s="164"/>
      <c r="BUI221" s="164"/>
      <c r="BUJ221" s="164"/>
      <c r="BUK221" s="164"/>
      <c r="BUL221" s="164"/>
      <c r="BUM221" s="164"/>
      <c r="BUN221" s="164"/>
      <c r="BUO221" s="164"/>
      <c r="BUP221" s="164"/>
      <c r="BUQ221" s="164"/>
      <c r="BUR221" s="164"/>
      <c r="BUS221" s="164"/>
      <c r="BUT221" s="164"/>
      <c r="BUU221" s="164"/>
      <c r="BUV221" s="164"/>
      <c r="BUW221" s="164"/>
      <c r="BUX221" s="164"/>
      <c r="BUY221" s="164"/>
      <c r="BUZ221" s="164"/>
      <c r="BVA221" s="164"/>
      <c r="BVB221" s="164"/>
      <c r="BVC221" s="164"/>
      <c r="BVD221" s="164"/>
      <c r="BVE221" s="164"/>
      <c r="BVF221" s="164"/>
      <c r="BVG221" s="164"/>
      <c r="BVH221" s="164"/>
      <c r="BVI221" s="164"/>
      <c r="BVJ221" s="164"/>
      <c r="BVK221" s="164"/>
      <c r="BVL221" s="164"/>
      <c r="BVM221" s="164"/>
      <c r="BVN221" s="164"/>
      <c r="BVO221" s="164"/>
      <c r="BVP221" s="164"/>
      <c r="BVQ221" s="164"/>
      <c r="BVR221" s="164"/>
      <c r="BVS221" s="164"/>
      <c r="BVT221" s="164"/>
      <c r="BVU221" s="164"/>
      <c r="BVV221" s="164"/>
      <c r="BVW221" s="164"/>
      <c r="BVX221" s="164"/>
      <c r="BVY221" s="164"/>
      <c r="BVZ221" s="164"/>
      <c r="BWA221" s="164"/>
      <c r="BWB221" s="164"/>
      <c r="BWC221" s="164"/>
      <c r="BWD221" s="164"/>
      <c r="BWE221" s="164"/>
      <c r="BWF221" s="164"/>
      <c r="BWG221" s="164"/>
      <c r="BWH221" s="164"/>
      <c r="BWI221" s="164"/>
      <c r="BWJ221" s="164"/>
      <c r="BWK221" s="164"/>
      <c r="BWL221" s="164"/>
      <c r="BWM221" s="164"/>
      <c r="BWN221" s="164"/>
      <c r="BWO221" s="164"/>
      <c r="BWP221" s="164"/>
      <c r="BWQ221" s="164"/>
      <c r="BWR221" s="164"/>
      <c r="BWS221" s="164"/>
      <c r="BWT221" s="164"/>
      <c r="BWU221" s="164"/>
      <c r="BWV221" s="164"/>
      <c r="BWW221" s="164"/>
      <c r="BWX221" s="164"/>
      <c r="BWY221" s="164"/>
      <c r="BWZ221" s="164"/>
      <c r="BXA221" s="164"/>
      <c r="BXB221" s="164"/>
      <c r="BXC221" s="164"/>
      <c r="BXD221" s="164"/>
      <c r="BXE221" s="164"/>
      <c r="BXF221" s="164"/>
      <c r="BXG221" s="164"/>
      <c r="BXH221" s="164"/>
      <c r="BXI221" s="164"/>
      <c r="BXJ221" s="164"/>
      <c r="BXK221" s="164"/>
      <c r="BXL221" s="164"/>
      <c r="BXM221" s="164"/>
      <c r="BXN221" s="164"/>
      <c r="BXO221" s="164"/>
      <c r="BXP221" s="164"/>
      <c r="BXQ221" s="164"/>
      <c r="BXR221" s="164"/>
      <c r="BXS221" s="164"/>
      <c r="BXT221" s="164"/>
      <c r="BXU221" s="164"/>
      <c r="BXV221" s="164"/>
      <c r="BXW221" s="164"/>
      <c r="BXX221" s="164"/>
      <c r="BXY221" s="164"/>
      <c r="BXZ221" s="164"/>
      <c r="BYA221" s="164"/>
      <c r="BYB221" s="164"/>
      <c r="BYC221" s="164"/>
      <c r="BYD221" s="164"/>
      <c r="BYE221" s="164"/>
      <c r="BYF221" s="164"/>
      <c r="BYG221" s="164"/>
      <c r="BYH221" s="164"/>
      <c r="BYI221" s="164"/>
      <c r="BYJ221" s="164"/>
      <c r="BYK221" s="164"/>
      <c r="BYL221" s="164"/>
      <c r="BYM221" s="164"/>
      <c r="BYN221" s="164"/>
      <c r="BYO221" s="164"/>
      <c r="BYP221" s="164"/>
      <c r="BYQ221" s="164"/>
      <c r="BYR221" s="164"/>
      <c r="BYS221" s="164"/>
      <c r="BYT221" s="164"/>
      <c r="BYU221" s="164"/>
      <c r="BYV221" s="164"/>
      <c r="BYW221" s="164"/>
      <c r="BYX221" s="164"/>
      <c r="BYY221" s="164"/>
      <c r="BYZ221" s="164"/>
      <c r="BZA221" s="164"/>
      <c r="BZB221" s="164"/>
      <c r="BZC221" s="164"/>
      <c r="BZD221" s="164"/>
      <c r="BZE221" s="164"/>
      <c r="BZF221" s="164"/>
      <c r="BZG221" s="164"/>
      <c r="BZH221" s="164"/>
      <c r="BZI221" s="164"/>
      <c r="BZJ221" s="164"/>
      <c r="BZK221" s="164"/>
      <c r="BZL221" s="164"/>
      <c r="BZM221" s="164"/>
      <c r="BZN221" s="164"/>
      <c r="BZO221" s="164"/>
      <c r="BZP221" s="164"/>
      <c r="BZQ221" s="164"/>
      <c r="BZR221" s="164"/>
      <c r="BZS221" s="164"/>
      <c r="BZT221" s="164"/>
      <c r="BZU221" s="164"/>
      <c r="BZV221" s="164"/>
      <c r="BZW221" s="164"/>
      <c r="BZX221" s="164"/>
      <c r="BZY221" s="164"/>
      <c r="BZZ221" s="164"/>
      <c r="CAA221" s="164"/>
      <c r="CAB221" s="164"/>
      <c r="CAC221" s="164"/>
      <c r="CAD221" s="164"/>
      <c r="CAE221" s="164"/>
      <c r="CAF221" s="164"/>
      <c r="CAG221" s="164"/>
      <c r="CAH221" s="164"/>
      <c r="CAI221" s="164"/>
      <c r="CAJ221" s="164"/>
      <c r="CAK221" s="164"/>
      <c r="CAL221" s="164"/>
      <c r="CAM221" s="164"/>
      <c r="CAN221" s="164"/>
      <c r="CAO221" s="164"/>
      <c r="CAP221" s="164"/>
      <c r="CAQ221" s="164"/>
      <c r="CAR221" s="164"/>
      <c r="CAS221" s="164"/>
      <c r="CAT221" s="164"/>
      <c r="CAU221" s="164"/>
      <c r="CAV221" s="164"/>
      <c r="CAW221" s="164"/>
      <c r="CAX221" s="164"/>
      <c r="CAY221" s="164"/>
      <c r="CAZ221" s="164"/>
      <c r="CBA221" s="164"/>
      <c r="CBB221" s="164"/>
      <c r="CBC221" s="164"/>
      <c r="CBD221" s="164"/>
      <c r="CBE221" s="164"/>
      <c r="CBF221" s="164"/>
      <c r="CBG221" s="164"/>
      <c r="CBH221" s="164"/>
      <c r="CBI221" s="164"/>
      <c r="CBJ221" s="164"/>
      <c r="CBK221" s="164"/>
      <c r="CBL221" s="164"/>
      <c r="CBM221" s="164"/>
      <c r="CBN221" s="164"/>
      <c r="CBO221" s="164"/>
      <c r="CBP221" s="164"/>
      <c r="CBQ221" s="164"/>
      <c r="CBR221" s="164"/>
      <c r="CBS221" s="164"/>
      <c r="CBT221" s="164"/>
      <c r="CBU221" s="164"/>
      <c r="CBV221" s="164"/>
      <c r="CBW221" s="164"/>
      <c r="CBX221" s="164"/>
      <c r="CBY221" s="164"/>
      <c r="CBZ221" s="164"/>
      <c r="CCA221" s="164"/>
      <c r="CCB221" s="164"/>
      <c r="CCC221" s="164"/>
      <c r="CCD221" s="164"/>
      <c r="CCE221" s="164"/>
      <c r="CCF221" s="164"/>
      <c r="CCG221" s="164"/>
      <c r="CCH221" s="164"/>
      <c r="CCI221" s="164"/>
      <c r="CCJ221" s="164"/>
      <c r="CCK221" s="164"/>
      <c r="CCL221" s="164"/>
      <c r="CCM221" s="164"/>
      <c r="CCN221" s="164"/>
      <c r="CCO221" s="164"/>
      <c r="CCP221" s="164"/>
      <c r="CCQ221" s="164"/>
      <c r="CCR221" s="164"/>
      <c r="CCS221" s="164"/>
      <c r="CCT221" s="164"/>
      <c r="CCU221" s="164"/>
      <c r="CCV221" s="164"/>
      <c r="CCW221" s="164"/>
      <c r="CCX221" s="164"/>
      <c r="CCY221" s="164"/>
      <c r="CCZ221" s="164"/>
      <c r="CDA221" s="164"/>
      <c r="CDB221" s="164"/>
      <c r="CDC221" s="164"/>
      <c r="CDD221" s="164"/>
      <c r="CDE221" s="164"/>
      <c r="CDF221" s="164"/>
      <c r="CDG221" s="164"/>
      <c r="CDH221" s="164"/>
      <c r="CDI221" s="164"/>
      <c r="CDJ221" s="164"/>
      <c r="CDK221" s="164"/>
      <c r="CDL221" s="164"/>
      <c r="CDM221" s="164"/>
      <c r="CDN221" s="164"/>
      <c r="CDO221" s="164"/>
      <c r="CDP221" s="164"/>
      <c r="CDQ221" s="164"/>
      <c r="CDR221" s="164"/>
      <c r="CDS221" s="164"/>
      <c r="CDT221" s="164"/>
      <c r="CDU221" s="164"/>
      <c r="CDV221" s="164"/>
      <c r="CDW221" s="164"/>
      <c r="CDX221" s="164"/>
      <c r="CDY221" s="164"/>
      <c r="CDZ221" s="164"/>
      <c r="CEA221" s="164"/>
      <c r="CEB221" s="164"/>
      <c r="CEC221" s="164"/>
      <c r="CED221" s="164"/>
      <c r="CEE221" s="164"/>
      <c r="CEF221" s="164"/>
      <c r="CEG221" s="164"/>
      <c r="CEH221" s="164"/>
      <c r="CEI221" s="164"/>
      <c r="CEJ221" s="164"/>
      <c r="CEK221" s="164"/>
      <c r="CEL221" s="164"/>
      <c r="CEM221" s="164"/>
      <c r="CEN221" s="164"/>
      <c r="CEO221" s="164"/>
      <c r="CEP221" s="164"/>
      <c r="CEQ221" s="164"/>
      <c r="CER221" s="164"/>
      <c r="CES221" s="164"/>
      <c r="CET221" s="164"/>
      <c r="CEU221" s="164"/>
      <c r="CEV221" s="164"/>
      <c r="CEW221" s="164"/>
      <c r="CEX221" s="164"/>
      <c r="CEY221" s="164"/>
      <c r="CEZ221" s="164"/>
      <c r="CFA221" s="164"/>
      <c r="CFB221" s="164"/>
      <c r="CFC221" s="164"/>
      <c r="CFD221" s="164"/>
      <c r="CFE221" s="164"/>
      <c r="CFF221" s="164"/>
      <c r="CFG221" s="164"/>
      <c r="CFH221" s="164"/>
      <c r="CFI221" s="164"/>
      <c r="CFJ221" s="164"/>
      <c r="CFK221" s="164"/>
      <c r="CFL221" s="164"/>
      <c r="CFM221" s="164"/>
      <c r="CFN221" s="164"/>
      <c r="CFO221" s="164"/>
      <c r="CFP221" s="164"/>
      <c r="CFQ221" s="164"/>
      <c r="CFR221" s="164"/>
      <c r="CFS221" s="164"/>
      <c r="CFT221" s="164"/>
      <c r="CFU221" s="164"/>
      <c r="CFV221" s="164"/>
      <c r="CFW221" s="164"/>
      <c r="CFX221" s="164"/>
      <c r="CFY221" s="164"/>
      <c r="CFZ221" s="164"/>
      <c r="CGA221" s="164"/>
      <c r="CGB221" s="164"/>
      <c r="CGC221" s="164"/>
      <c r="CGD221" s="164"/>
      <c r="CGE221" s="164"/>
      <c r="CGF221" s="164"/>
      <c r="CGG221" s="164"/>
      <c r="CGH221" s="164"/>
      <c r="CGI221" s="164"/>
      <c r="CGJ221" s="164"/>
      <c r="CGK221" s="164"/>
      <c r="CGL221" s="164"/>
      <c r="CGM221" s="164"/>
      <c r="CGN221" s="164"/>
      <c r="CGO221" s="164"/>
      <c r="CGP221" s="164"/>
      <c r="CGQ221" s="164"/>
      <c r="CGR221" s="164"/>
      <c r="CGS221" s="164"/>
      <c r="CGT221" s="164"/>
      <c r="CGU221" s="164"/>
      <c r="CGV221" s="164"/>
      <c r="CGW221" s="164"/>
      <c r="CGX221" s="164"/>
      <c r="CGY221" s="164"/>
      <c r="CGZ221" s="164"/>
      <c r="CHA221" s="164"/>
      <c r="CHB221" s="164"/>
      <c r="CHC221" s="164"/>
      <c r="CHD221" s="164"/>
      <c r="CHE221" s="164"/>
      <c r="CHF221" s="164"/>
      <c r="CHG221" s="164"/>
      <c r="CHH221" s="164"/>
      <c r="CHI221" s="164"/>
      <c r="CHJ221" s="164"/>
      <c r="CHK221" s="164"/>
      <c r="CHL221" s="164"/>
      <c r="CHM221" s="164"/>
      <c r="CHN221" s="164"/>
      <c r="CHO221" s="164"/>
      <c r="CHP221" s="164"/>
      <c r="CHQ221" s="164"/>
      <c r="CHR221" s="164"/>
      <c r="CHS221" s="164"/>
      <c r="CHT221" s="164"/>
      <c r="CHU221" s="164"/>
      <c r="CHV221" s="164"/>
      <c r="CHW221" s="164"/>
      <c r="CHX221" s="164"/>
      <c r="CHY221" s="164"/>
      <c r="CHZ221" s="164"/>
      <c r="CIA221" s="164"/>
      <c r="CIB221" s="164"/>
      <c r="CIC221" s="164"/>
      <c r="CID221" s="164"/>
      <c r="CIE221" s="164"/>
      <c r="CIF221" s="164"/>
      <c r="CIG221" s="164"/>
      <c r="CIH221" s="164"/>
      <c r="CII221" s="164"/>
      <c r="CIJ221" s="164"/>
      <c r="CIK221" s="164"/>
      <c r="CIL221" s="164"/>
      <c r="CIM221" s="164"/>
      <c r="CIN221" s="164"/>
      <c r="CIO221" s="164"/>
      <c r="CIP221" s="164"/>
      <c r="CIQ221" s="164"/>
      <c r="CIR221" s="164"/>
      <c r="CIS221" s="164"/>
      <c r="CIT221" s="164"/>
      <c r="CIU221" s="164"/>
      <c r="CIV221" s="164"/>
      <c r="CIW221" s="164"/>
      <c r="CIX221" s="164"/>
      <c r="CIY221" s="164"/>
      <c r="CIZ221" s="164"/>
      <c r="CJA221" s="164"/>
      <c r="CJB221" s="164"/>
      <c r="CJC221" s="164"/>
      <c r="CJD221" s="164"/>
      <c r="CJE221" s="164"/>
      <c r="CJF221" s="164"/>
      <c r="CJG221" s="164"/>
      <c r="CJH221" s="164"/>
      <c r="CJI221" s="164"/>
      <c r="CJJ221" s="164"/>
      <c r="CJK221" s="164"/>
      <c r="CJL221" s="164"/>
      <c r="CJM221" s="164"/>
      <c r="CJN221" s="164"/>
      <c r="CJO221" s="164"/>
      <c r="CJP221" s="164"/>
      <c r="CJQ221" s="164"/>
      <c r="CJR221" s="164"/>
      <c r="CJS221" s="164"/>
      <c r="CJT221" s="164"/>
      <c r="CJU221" s="164"/>
      <c r="CJV221" s="164"/>
      <c r="CJW221" s="164"/>
      <c r="CJX221" s="164"/>
      <c r="CJY221" s="164"/>
      <c r="CJZ221" s="164"/>
      <c r="CKA221" s="164"/>
      <c r="CKB221" s="164"/>
      <c r="CKC221" s="164"/>
      <c r="CKD221" s="164"/>
      <c r="CKE221" s="164"/>
      <c r="CKF221" s="164"/>
      <c r="CKG221" s="164"/>
      <c r="CKH221" s="164"/>
      <c r="CKI221" s="164"/>
      <c r="CKJ221" s="164"/>
      <c r="CKK221" s="164"/>
      <c r="CKL221" s="164"/>
      <c r="CKM221" s="164"/>
      <c r="CKN221" s="164"/>
      <c r="CKO221" s="164"/>
      <c r="CKP221" s="164"/>
      <c r="CKQ221" s="164"/>
      <c r="CKR221" s="164"/>
      <c r="CKS221" s="164"/>
      <c r="CKT221" s="164"/>
      <c r="CKU221" s="164"/>
      <c r="CKV221" s="164"/>
      <c r="CKW221" s="164"/>
      <c r="CKX221" s="164"/>
      <c r="CKY221" s="164"/>
      <c r="CKZ221" s="164"/>
      <c r="CLA221" s="164"/>
      <c r="CLB221" s="164"/>
      <c r="CLC221" s="164"/>
      <c r="CLD221" s="164"/>
      <c r="CLE221" s="164"/>
      <c r="CLF221" s="164"/>
      <c r="CLG221" s="164"/>
      <c r="CLH221" s="164"/>
      <c r="CLI221" s="164"/>
      <c r="CLJ221" s="164"/>
      <c r="CLK221" s="164"/>
      <c r="CLL221" s="164"/>
      <c r="CLM221" s="164"/>
      <c r="CLN221" s="164"/>
      <c r="CLO221" s="164"/>
      <c r="CLP221" s="164"/>
      <c r="CLQ221" s="164"/>
      <c r="CLR221" s="164"/>
      <c r="CLS221" s="164"/>
      <c r="CLT221" s="164"/>
      <c r="CLU221" s="164"/>
      <c r="CLV221" s="164"/>
      <c r="CLW221" s="164"/>
      <c r="CLX221" s="164"/>
      <c r="CLY221" s="164"/>
      <c r="CLZ221" s="164"/>
      <c r="CMA221" s="164"/>
      <c r="CMB221" s="164"/>
      <c r="CMC221" s="164"/>
      <c r="CMD221" s="164"/>
      <c r="CME221" s="164"/>
      <c r="CMF221" s="164"/>
      <c r="CMG221" s="164"/>
      <c r="CMH221" s="164"/>
      <c r="CMI221" s="164"/>
      <c r="CMJ221" s="164"/>
      <c r="CMK221" s="164"/>
      <c r="CML221" s="164"/>
      <c r="CMM221" s="164"/>
      <c r="CMN221" s="164"/>
      <c r="CMO221" s="164"/>
      <c r="CMP221" s="164"/>
      <c r="CMQ221" s="164"/>
      <c r="CMR221" s="164"/>
      <c r="CMS221" s="164"/>
      <c r="CMT221" s="164"/>
      <c r="CMU221" s="164"/>
      <c r="CMV221" s="164"/>
      <c r="CMW221" s="164"/>
      <c r="CMX221" s="164"/>
      <c r="CMY221" s="164"/>
      <c r="CMZ221" s="164"/>
      <c r="CNA221" s="164"/>
      <c r="CNB221" s="164"/>
      <c r="CNC221" s="164"/>
      <c r="CND221" s="164"/>
      <c r="CNE221" s="164"/>
      <c r="CNF221" s="164"/>
      <c r="CNG221" s="164"/>
      <c r="CNH221" s="164"/>
      <c r="CNI221" s="164"/>
      <c r="CNJ221" s="164"/>
      <c r="CNK221" s="164"/>
      <c r="CNL221" s="164"/>
      <c r="CNM221" s="164"/>
      <c r="CNN221" s="164"/>
      <c r="CNO221" s="164"/>
      <c r="CNP221" s="164"/>
      <c r="CNQ221" s="164"/>
      <c r="CNR221" s="164"/>
      <c r="CNS221" s="164"/>
      <c r="CNT221" s="164"/>
      <c r="CNU221" s="164"/>
      <c r="CNV221" s="164"/>
      <c r="CNW221" s="164"/>
      <c r="CNX221" s="164"/>
      <c r="CNY221" s="164"/>
      <c r="CNZ221" s="164"/>
      <c r="COA221" s="164"/>
      <c r="COB221" s="164"/>
      <c r="COC221" s="164"/>
      <c r="COD221" s="164"/>
      <c r="COE221" s="164"/>
      <c r="COF221" s="164"/>
      <c r="COG221" s="164"/>
      <c r="COH221" s="164"/>
      <c r="COI221" s="164"/>
      <c r="COJ221" s="164"/>
      <c r="COK221" s="164"/>
      <c r="COL221" s="164"/>
      <c r="COM221" s="164"/>
      <c r="CON221" s="164"/>
      <c r="COO221" s="164"/>
      <c r="COP221" s="164"/>
      <c r="COQ221" s="164"/>
      <c r="COR221" s="164"/>
      <c r="COS221" s="164"/>
      <c r="COT221" s="164"/>
      <c r="COU221" s="164"/>
      <c r="COV221" s="164"/>
      <c r="COW221" s="164"/>
      <c r="COX221" s="164"/>
      <c r="COY221" s="164"/>
      <c r="COZ221" s="164"/>
      <c r="CPA221" s="164"/>
      <c r="CPB221" s="164"/>
      <c r="CPC221" s="164"/>
      <c r="CPD221" s="164"/>
      <c r="CPE221" s="164"/>
      <c r="CPF221" s="164"/>
      <c r="CPG221" s="164"/>
      <c r="CPH221" s="164"/>
      <c r="CPI221" s="164"/>
      <c r="CPJ221" s="164"/>
      <c r="CPK221" s="164"/>
      <c r="CPL221" s="164"/>
      <c r="CPM221" s="164"/>
      <c r="CPN221" s="164"/>
      <c r="CPO221" s="164"/>
      <c r="CPP221" s="164"/>
      <c r="CPQ221" s="164"/>
      <c r="CPR221" s="164"/>
      <c r="CPS221" s="164"/>
      <c r="CPT221" s="164"/>
      <c r="CPU221" s="164"/>
      <c r="CPV221" s="164"/>
      <c r="CPW221" s="164"/>
      <c r="CPX221" s="164"/>
      <c r="CPY221" s="164"/>
      <c r="CPZ221" s="164"/>
      <c r="CQA221" s="164"/>
      <c r="CQB221" s="164"/>
      <c r="CQC221" s="164"/>
      <c r="CQD221" s="164"/>
      <c r="CQE221" s="164"/>
      <c r="CQF221" s="164"/>
      <c r="CQG221" s="164"/>
      <c r="CQH221" s="164"/>
      <c r="CQI221" s="164"/>
      <c r="CQJ221" s="164"/>
      <c r="CQK221" s="164"/>
      <c r="CQL221" s="164"/>
      <c r="CQM221" s="164"/>
      <c r="CQN221" s="164"/>
      <c r="CQO221" s="164"/>
      <c r="CQP221" s="164"/>
      <c r="CQQ221" s="164"/>
      <c r="CQR221" s="164"/>
      <c r="CQS221" s="164"/>
      <c r="CQT221" s="164"/>
      <c r="CQU221" s="164"/>
      <c r="CQV221" s="164"/>
      <c r="CQW221" s="164"/>
      <c r="CQX221" s="164"/>
      <c r="CQY221" s="164"/>
      <c r="CQZ221" s="164"/>
      <c r="CRA221" s="164"/>
      <c r="CRB221" s="164"/>
      <c r="CRC221" s="164"/>
      <c r="CRD221" s="164"/>
      <c r="CRE221" s="164"/>
      <c r="CRF221" s="164"/>
      <c r="CRG221" s="164"/>
      <c r="CRH221" s="164"/>
      <c r="CRI221" s="164"/>
      <c r="CRJ221" s="164"/>
      <c r="CRK221" s="164"/>
      <c r="CRL221" s="164"/>
      <c r="CRM221" s="164"/>
      <c r="CRN221" s="164"/>
      <c r="CRO221" s="164"/>
      <c r="CRP221" s="164"/>
      <c r="CRQ221" s="164"/>
      <c r="CRR221" s="164"/>
      <c r="CRS221" s="164"/>
      <c r="CRT221" s="164"/>
      <c r="CRU221" s="164"/>
      <c r="CRV221" s="164"/>
      <c r="CRW221" s="164"/>
      <c r="CRX221" s="164"/>
      <c r="CRY221" s="164"/>
      <c r="CRZ221" s="164"/>
      <c r="CSA221" s="164"/>
      <c r="CSB221" s="164"/>
      <c r="CSC221" s="164"/>
      <c r="CSD221" s="164"/>
      <c r="CSE221" s="164"/>
      <c r="CSF221" s="164"/>
      <c r="CSG221" s="164"/>
      <c r="CSH221" s="164"/>
      <c r="CSI221" s="164"/>
      <c r="CSJ221" s="164"/>
      <c r="CSK221" s="164"/>
      <c r="CSL221" s="164"/>
      <c r="CSM221" s="164"/>
      <c r="CSN221" s="164"/>
      <c r="CSO221" s="164"/>
      <c r="CSP221" s="164"/>
      <c r="CSQ221" s="164"/>
      <c r="CSR221" s="164"/>
      <c r="CSS221" s="164"/>
      <c r="CST221" s="164"/>
      <c r="CSU221" s="164"/>
      <c r="CSV221" s="164"/>
      <c r="CSW221" s="164"/>
      <c r="CSX221" s="164"/>
      <c r="CSY221" s="164"/>
      <c r="CSZ221" s="164"/>
      <c r="CTA221" s="164"/>
      <c r="CTB221" s="164"/>
      <c r="CTC221" s="164"/>
      <c r="CTD221" s="164"/>
      <c r="CTE221" s="164"/>
      <c r="CTF221" s="164"/>
      <c r="CTG221" s="164"/>
      <c r="CTH221" s="164"/>
      <c r="CTI221" s="164"/>
      <c r="CTJ221" s="164"/>
      <c r="CTK221" s="164"/>
      <c r="CTL221" s="164"/>
      <c r="CTM221" s="164"/>
      <c r="CTN221" s="164"/>
      <c r="CTO221" s="164"/>
      <c r="CTP221" s="164"/>
      <c r="CTQ221" s="164"/>
      <c r="CTR221" s="164"/>
      <c r="CTS221" s="164"/>
      <c r="CTT221" s="164"/>
      <c r="CTU221" s="164"/>
      <c r="CTV221" s="164"/>
      <c r="CTW221" s="164"/>
      <c r="CTX221" s="164"/>
      <c r="CTY221" s="164"/>
      <c r="CTZ221" s="164"/>
      <c r="CUA221" s="164"/>
      <c r="CUB221" s="164"/>
      <c r="CUC221" s="164"/>
      <c r="CUD221" s="164"/>
      <c r="CUE221" s="164"/>
      <c r="CUF221" s="164"/>
      <c r="CUG221" s="164"/>
      <c r="CUH221" s="164"/>
      <c r="CUI221" s="164"/>
      <c r="CUJ221" s="164"/>
      <c r="CUK221" s="164"/>
      <c r="CUL221" s="164"/>
      <c r="CUM221" s="164"/>
      <c r="CUN221" s="164"/>
      <c r="CUO221" s="164"/>
      <c r="CUP221" s="164"/>
      <c r="CUQ221" s="164"/>
      <c r="CUR221" s="164"/>
      <c r="CUS221" s="164"/>
      <c r="CUT221" s="164"/>
      <c r="CUU221" s="164"/>
      <c r="CUV221" s="164"/>
      <c r="CUW221" s="164"/>
      <c r="CUX221" s="164"/>
      <c r="CUY221" s="164"/>
      <c r="CUZ221" s="164"/>
      <c r="CVA221" s="164"/>
      <c r="CVB221" s="164"/>
      <c r="CVC221" s="164"/>
      <c r="CVD221" s="164"/>
      <c r="CVE221" s="164"/>
      <c r="CVF221" s="164"/>
      <c r="CVG221" s="164"/>
      <c r="CVH221" s="164"/>
      <c r="CVI221" s="164"/>
      <c r="CVJ221" s="164"/>
      <c r="CVK221" s="164"/>
      <c r="CVL221" s="164"/>
      <c r="CVM221" s="164"/>
      <c r="CVN221" s="164"/>
      <c r="CVO221" s="164"/>
      <c r="CVP221" s="164"/>
      <c r="CVQ221" s="164"/>
      <c r="CVR221" s="164"/>
      <c r="CVS221" s="164"/>
      <c r="CVT221" s="164"/>
      <c r="CVU221" s="164"/>
      <c r="CVV221" s="164"/>
      <c r="CVW221" s="164"/>
      <c r="CVX221" s="164"/>
      <c r="CVY221" s="164"/>
      <c r="CVZ221" s="164"/>
      <c r="CWA221" s="164"/>
      <c r="CWB221" s="164"/>
      <c r="CWC221" s="164"/>
      <c r="CWD221" s="164"/>
      <c r="CWE221" s="164"/>
      <c r="CWF221" s="164"/>
      <c r="CWG221" s="164"/>
      <c r="CWH221" s="164"/>
      <c r="CWI221" s="164"/>
      <c r="CWJ221" s="164"/>
      <c r="CWK221" s="164"/>
      <c r="CWL221" s="164"/>
      <c r="CWM221" s="164"/>
      <c r="CWN221" s="164"/>
      <c r="CWO221" s="164"/>
      <c r="CWP221" s="164"/>
      <c r="CWQ221" s="164"/>
    </row>
    <row r="222" spans="1:2643" ht="12.75" customHeight="1">
      <c r="A222" s="208"/>
      <c r="B222" s="345">
        <v>804</v>
      </c>
      <c r="C222" s="345"/>
      <c r="D222" s="345"/>
      <c r="E222" s="345"/>
      <c r="F222" s="345"/>
      <c r="G222" s="345"/>
      <c r="H222" s="345"/>
      <c r="I222" s="345"/>
      <c r="J222" s="346"/>
      <c r="K222" s="209" t="s">
        <v>19</v>
      </c>
      <c r="L222" s="210">
        <v>23</v>
      </c>
      <c r="M222" s="211">
        <v>8</v>
      </c>
      <c r="N222" s="211">
        <v>4</v>
      </c>
      <c r="O222" s="212" t="s">
        <v>1</v>
      </c>
      <c r="P222" s="213" t="s">
        <v>1</v>
      </c>
      <c r="Q222" s="214"/>
      <c r="R222" s="215">
        <v>104.4</v>
      </c>
      <c r="S222" s="216"/>
      <c r="T222" s="217"/>
      <c r="U222" s="159"/>
    </row>
    <row r="223" spans="1:2643" ht="21.75" customHeight="1">
      <c r="A223" s="208"/>
      <c r="B223" s="218"/>
      <c r="C223" s="86"/>
      <c r="D223" s="87"/>
      <c r="E223" s="343" t="s">
        <v>542</v>
      </c>
      <c r="F223" s="343"/>
      <c r="G223" s="343"/>
      <c r="H223" s="343"/>
      <c r="I223" s="343"/>
      <c r="J223" s="344"/>
      <c r="K223" s="209" t="s">
        <v>543</v>
      </c>
      <c r="L223" s="210">
        <v>23</v>
      </c>
      <c r="M223" s="211">
        <v>8</v>
      </c>
      <c r="N223" s="211">
        <v>4</v>
      </c>
      <c r="O223" s="212" t="s">
        <v>542</v>
      </c>
      <c r="P223" s="213" t="s">
        <v>1</v>
      </c>
      <c r="Q223" s="214"/>
      <c r="R223" s="215">
        <v>104.4</v>
      </c>
      <c r="S223" s="216"/>
      <c r="T223" s="217"/>
      <c r="U223" s="159"/>
    </row>
    <row r="224" spans="1:2643" ht="21.75" customHeight="1">
      <c r="A224" s="208"/>
      <c r="B224" s="218"/>
      <c r="C224" s="86"/>
      <c r="D224" s="86"/>
      <c r="E224" s="219"/>
      <c r="F224" s="343" t="s">
        <v>544</v>
      </c>
      <c r="G224" s="343"/>
      <c r="H224" s="343"/>
      <c r="I224" s="343"/>
      <c r="J224" s="344"/>
      <c r="K224" s="209" t="s">
        <v>545</v>
      </c>
      <c r="L224" s="210">
        <v>23</v>
      </c>
      <c r="M224" s="211">
        <v>8</v>
      </c>
      <c r="N224" s="211">
        <v>4</v>
      </c>
      <c r="O224" s="212" t="s">
        <v>544</v>
      </c>
      <c r="P224" s="213" t="s">
        <v>1</v>
      </c>
      <c r="Q224" s="214"/>
      <c r="R224" s="215">
        <v>104.4</v>
      </c>
      <c r="S224" s="216"/>
      <c r="T224" s="217"/>
      <c r="U224" s="159"/>
    </row>
    <row r="225" spans="1:21" ht="21.75" customHeight="1">
      <c r="A225" s="208"/>
      <c r="B225" s="218"/>
      <c r="C225" s="86"/>
      <c r="D225" s="86"/>
      <c r="E225" s="220"/>
      <c r="F225" s="219"/>
      <c r="G225" s="343" t="s">
        <v>546</v>
      </c>
      <c r="H225" s="343"/>
      <c r="I225" s="343"/>
      <c r="J225" s="344"/>
      <c r="K225" s="209" t="s">
        <v>547</v>
      </c>
      <c r="L225" s="210">
        <v>23</v>
      </c>
      <c r="M225" s="211">
        <v>8</v>
      </c>
      <c r="N225" s="211">
        <v>4</v>
      </c>
      <c r="O225" s="212" t="s">
        <v>546</v>
      </c>
      <c r="P225" s="213" t="s">
        <v>1</v>
      </c>
      <c r="Q225" s="214"/>
      <c r="R225" s="215">
        <v>104.4</v>
      </c>
      <c r="S225" s="216"/>
      <c r="T225" s="217"/>
      <c r="U225" s="159"/>
    </row>
    <row r="226" spans="1:21" ht="12.75" customHeight="1">
      <c r="A226" s="208"/>
      <c r="B226" s="218"/>
      <c r="C226" s="86"/>
      <c r="D226" s="86"/>
      <c r="E226" s="220"/>
      <c r="F226" s="220"/>
      <c r="G226" s="219"/>
      <c r="H226" s="343" t="s">
        <v>548</v>
      </c>
      <c r="I226" s="343"/>
      <c r="J226" s="344"/>
      <c r="K226" s="209" t="s">
        <v>549</v>
      </c>
      <c r="L226" s="210">
        <v>23</v>
      </c>
      <c r="M226" s="211">
        <v>8</v>
      </c>
      <c r="N226" s="211">
        <v>4</v>
      </c>
      <c r="O226" s="212" t="s">
        <v>548</v>
      </c>
      <c r="P226" s="213" t="s">
        <v>1</v>
      </c>
      <c r="Q226" s="214"/>
      <c r="R226" s="215">
        <v>104.4</v>
      </c>
      <c r="S226" s="216"/>
      <c r="T226" s="217"/>
      <c r="U226" s="159"/>
    </row>
    <row r="227" spans="1:21" ht="21.75" customHeight="1">
      <c r="A227" s="208"/>
      <c r="B227" s="345" t="s">
        <v>417</v>
      </c>
      <c r="C227" s="345"/>
      <c r="D227" s="345"/>
      <c r="E227" s="345"/>
      <c r="F227" s="345"/>
      <c r="G227" s="345"/>
      <c r="H227" s="345"/>
      <c r="I227" s="345"/>
      <c r="J227" s="346"/>
      <c r="K227" s="209" t="s">
        <v>418</v>
      </c>
      <c r="L227" s="210">
        <v>23</v>
      </c>
      <c r="M227" s="211">
        <v>8</v>
      </c>
      <c r="N227" s="211">
        <v>4</v>
      </c>
      <c r="O227" s="212" t="s">
        <v>548</v>
      </c>
      <c r="P227" s="213" t="s">
        <v>417</v>
      </c>
      <c r="Q227" s="214"/>
      <c r="R227" s="215">
        <v>104.4</v>
      </c>
      <c r="S227" s="216"/>
      <c r="T227" s="217"/>
      <c r="U227" s="159"/>
    </row>
    <row r="228" spans="1:21" ht="12.75" customHeight="1">
      <c r="A228" s="208"/>
      <c r="B228" s="345" t="s">
        <v>419</v>
      </c>
      <c r="C228" s="345"/>
      <c r="D228" s="345"/>
      <c r="E228" s="345"/>
      <c r="F228" s="345"/>
      <c r="G228" s="345"/>
      <c r="H228" s="345"/>
      <c r="I228" s="345"/>
      <c r="J228" s="346"/>
      <c r="K228" s="209" t="s">
        <v>420</v>
      </c>
      <c r="L228" s="210">
        <v>23</v>
      </c>
      <c r="M228" s="211">
        <v>8</v>
      </c>
      <c r="N228" s="211">
        <v>4</v>
      </c>
      <c r="O228" s="212" t="s">
        <v>548</v>
      </c>
      <c r="P228" s="213" t="s">
        <v>419</v>
      </c>
      <c r="Q228" s="214"/>
      <c r="R228" s="215">
        <v>104.4</v>
      </c>
      <c r="S228" s="216"/>
      <c r="T228" s="217"/>
      <c r="U228" s="159"/>
    </row>
    <row r="229" spans="1:21" customFormat="1" ht="12.75" customHeight="1">
      <c r="A229" s="13"/>
      <c r="B229" s="345">
        <v>1000</v>
      </c>
      <c r="C229" s="345"/>
      <c r="D229" s="345"/>
      <c r="E229" s="345"/>
      <c r="F229" s="345"/>
      <c r="G229" s="345"/>
      <c r="H229" s="345"/>
      <c r="I229" s="345"/>
      <c r="J229" s="346"/>
      <c r="K229" s="199" t="s">
        <v>16</v>
      </c>
      <c r="L229" s="200">
        <v>23</v>
      </c>
      <c r="M229" s="201">
        <v>10</v>
      </c>
      <c r="N229" s="201">
        <v>0</v>
      </c>
      <c r="O229" s="202" t="s">
        <v>1</v>
      </c>
      <c r="P229" s="203" t="s">
        <v>1</v>
      </c>
      <c r="Q229" s="204"/>
      <c r="R229" s="205">
        <v>3153.37</v>
      </c>
      <c r="S229" s="206">
        <v>3153.4</v>
      </c>
      <c r="T229" s="207">
        <v>3153.4</v>
      </c>
      <c r="U229" s="1"/>
    </row>
    <row r="230" spans="1:21" ht="12.75" customHeight="1">
      <c r="A230" s="208"/>
      <c r="B230" s="345">
        <v>1004</v>
      </c>
      <c r="C230" s="345"/>
      <c r="D230" s="345"/>
      <c r="E230" s="345"/>
      <c r="F230" s="345"/>
      <c r="G230" s="345"/>
      <c r="H230" s="345"/>
      <c r="I230" s="345"/>
      <c r="J230" s="346"/>
      <c r="K230" s="209" t="s">
        <v>13</v>
      </c>
      <c r="L230" s="210">
        <v>23</v>
      </c>
      <c r="M230" s="211">
        <v>10</v>
      </c>
      <c r="N230" s="211">
        <v>4</v>
      </c>
      <c r="O230" s="212" t="s">
        <v>1</v>
      </c>
      <c r="P230" s="213" t="s">
        <v>1</v>
      </c>
      <c r="Q230" s="214"/>
      <c r="R230" s="215">
        <v>3153.37</v>
      </c>
      <c r="S230" s="216">
        <v>3153.4</v>
      </c>
      <c r="T230" s="217">
        <v>3153.4</v>
      </c>
      <c r="U230" s="159"/>
    </row>
    <row r="231" spans="1:21" ht="21.75" customHeight="1">
      <c r="A231" s="208"/>
      <c r="B231" s="218"/>
      <c r="C231" s="86"/>
      <c r="D231" s="87"/>
      <c r="E231" s="343" t="s">
        <v>422</v>
      </c>
      <c r="F231" s="343"/>
      <c r="G231" s="343"/>
      <c r="H231" s="343"/>
      <c r="I231" s="343"/>
      <c r="J231" s="344"/>
      <c r="K231" s="209" t="s">
        <v>423</v>
      </c>
      <c r="L231" s="210">
        <v>23</v>
      </c>
      <c r="M231" s="211">
        <v>10</v>
      </c>
      <c r="N231" s="211">
        <v>4</v>
      </c>
      <c r="O231" s="212" t="s">
        <v>422</v>
      </c>
      <c r="P231" s="213" t="s">
        <v>1</v>
      </c>
      <c r="Q231" s="214"/>
      <c r="R231" s="215">
        <v>3153.37</v>
      </c>
      <c r="S231" s="216">
        <v>3153.4</v>
      </c>
      <c r="T231" s="217"/>
      <c r="U231" s="159"/>
    </row>
    <row r="232" spans="1:21" ht="21.75" customHeight="1">
      <c r="A232" s="208"/>
      <c r="B232" s="218"/>
      <c r="C232" s="86"/>
      <c r="D232" s="86"/>
      <c r="E232" s="219"/>
      <c r="F232" s="343" t="s">
        <v>424</v>
      </c>
      <c r="G232" s="343"/>
      <c r="H232" s="343"/>
      <c r="I232" s="343"/>
      <c r="J232" s="344"/>
      <c r="K232" s="209" t="s">
        <v>425</v>
      </c>
      <c r="L232" s="210">
        <v>23</v>
      </c>
      <c r="M232" s="211">
        <v>10</v>
      </c>
      <c r="N232" s="211">
        <v>4</v>
      </c>
      <c r="O232" s="212" t="s">
        <v>424</v>
      </c>
      <c r="P232" s="213" t="s">
        <v>1</v>
      </c>
      <c r="Q232" s="214"/>
      <c r="R232" s="215">
        <v>3153.37</v>
      </c>
      <c r="S232" s="216">
        <v>3153.4</v>
      </c>
      <c r="T232" s="217"/>
      <c r="U232" s="159"/>
    </row>
    <row r="233" spans="1:21" ht="33" customHeight="1">
      <c r="A233" s="208"/>
      <c r="B233" s="218"/>
      <c r="C233" s="86"/>
      <c r="D233" s="86"/>
      <c r="E233" s="220"/>
      <c r="F233" s="219"/>
      <c r="G233" s="343" t="s">
        <v>448</v>
      </c>
      <c r="H233" s="343"/>
      <c r="I233" s="343"/>
      <c r="J233" s="344"/>
      <c r="K233" s="209" t="s">
        <v>449</v>
      </c>
      <c r="L233" s="210">
        <v>23</v>
      </c>
      <c r="M233" s="211">
        <v>10</v>
      </c>
      <c r="N233" s="211">
        <v>4</v>
      </c>
      <c r="O233" s="212" t="s">
        <v>448</v>
      </c>
      <c r="P233" s="213" t="s">
        <v>1</v>
      </c>
      <c r="Q233" s="214"/>
      <c r="R233" s="215">
        <v>3153.37</v>
      </c>
      <c r="S233" s="216">
        <v>3153.4</v>
      </c>
      <c r="T233" s="217"/>
      <c r="U233" s="159"/>
    </row>
    <row r="234" spans="1:21" ht="30.6" customHeight="1">
      <c r="A234" s="208"/>
      <c r="B234" s="218"/>
      <c r="C234" s="86"/>
      <c r="D234" s="86"/>
      <c r="E234" s="220"/>
      <c r="F234" s="220"/>
      <c r="G234" s="219"/>
      <c r="H234" s="343" t="s">
        <v>450</v>
      </c>
      <c r="I234" s="343"/>
      <c r="J234" s="344"/>
      <c r="K234" s="209" t="s">
        <v>451</v>
      </c>
      <c r="L234" s="210">
        <v>23</v>
      </c>
      <c r="M234" s="211">
        <v>10</v>
      </c>
      <c r="N234" s="211">
        <v>4</v>
      </c>
      <c r="O234" s="212" t="s">
        <v>450</v>
      </c>
      <c r="P234" s="213" t="s">
        <v>1</v>
      </c>
      <c r="Q234" s="214"/>
      <c r="R234" s="215">
        <v>3153.37</v>
      </c>
      <c r="S234" s="216">
        <v>3153.4</v>
      </c>
      <c r="T234" s="217"/>
      <c r="U234" s="159"/>
    </row>
    <row r="235" spans="1:21" ht="12.75" customHeight="1">
      <c r="A235" s="208"/>
      <c r="B235" s="345" t="s">
        <v>404</v>
      </c>
      <c r="C235" s="345"/>
      <c r="D235" s="345"/>
      <c r="E235" s="345"/>
      <c r="F235" s="345"/>
      <c r="G235" s="345"/>
      <c r="H235" s="345"/>
      <c r="I235" s="345"/>
      <c r="J235" s="346"/>
      <c r="K235" s="209" t="s">
        <v>405</v>
      </c>
      <c r="L235" s="210">
        <v>23</v>
      </c>
      <c r="M235" s="211">
        <v>10</v>
      </c>
      <c r="N235" s="211">
        <v>4</v>
      </c>
      <c r="O235" s="212" t="s">
        <v>450</v>
      </c>
      <c r="P235" s="213" t="s">
        <v>404</v>
      </c>
      <c r="Q235" s="214"/>
      <c r="R235" s="215">
        <v>3153.37</v>
      </c>
      <c r="S235" s="216">
        <v>3153.4</v>
      </c>
      <c r="T235" s="217"/>
      <c r="U235" s="159"/>
    </row>
    <row r="236" spans="1:21" ht="21.75" customHeight="1">
      <c r="A236" s="208"/>
      <c r="B236" s="345" t="s">
        <v>550</v>
      </c>
      <c r="C236" s="345"/>
      <c r="D236" s="345"/>
      <c r="E236" s="345"/>
      <c r="F236" s="345"/>
      <c r="G236" s="345"/>
      <c r="H236" s="345"/>
      <c r="I236" s="345"/>
      <c r="J236" s="346"/>
      <c r="K236" s="209" t="s">
        <v>551</v>
      </c>
      <c r="L236" s="210">
        <v>23</v>
      </c>
      <c r="M236" s="211">
        <v>10</v>
      </c>
      <c r="N236" s="211">
        <v>4</v>
      </c>
      <c r="O236" s="212" t="s">
        <v>450</v>
      </c>
      <c r="P236" s="213" t="s">
        <v>550</v>
      </c>
      <c r="Q236" s="214"/>
      <c r="R236" s="215">
        <v>3153.37</v>
      </c>
      <c r="S236" s="216">
        <v>3153.4</v>
      </c>
      <c r="T236" s="217"/>
      <c r="U236" s="159"/>
    </row>
    <row r="237" spans="1:21" customFormat="1" ht="12.75" customHeight="1">
      <c r="A237" s="13"/>
      <c r="B237" s="345">
        <v>1100</v>
      </c>
      <c r="C237" s="345"/>
      <c r="D237" s="345"/>
      <c r="E237" s="345"/>
      <c r="F237" s="345"/>
      <c r="G237" s="345"/>
      <c r="H237" s="345"/>
      <c r="I237" s="345"/>
      <c r="J237" s="346"/>
      <c r="K237" s="199" t="s">
        <v>12</v>
      </c>
      <c r="L237" s="200">
        <v>23</v>
      </c>
      <c r="M237" s="201">
        <v>11</v>
      </c>
      <c r="N237" s="201">
        <v>0</v>
      </c>
      <c r="O237" s="202" t="s">
        <v>1</v>
      </c>
      <c r="P237" s="203" t="s">
        <v>1</v>
      </c>
      <c r="Q237" s="204"/>
      <c r="R237" s="205">
        <v>1009.88</v>
      </c>
      <c r="S237" s="206"/>
      <c r="T237" s="207"/>
      <c r="U237" s="1"/>
    </row>
    <row r="238" spans="1:21" ht="12.75" customHeight="1">
      <c r="A238" s="208"/>
      <c r="B238" s="345">
        <v>1101</v>
      </c>
      <c r="C238" s="345"/>
      <c r="D238" s="345"/>
      <c r="E238" s="345"/>
      <c r="F238" s="345"/>
      <c r="G238" s="345"/>
      <c r="H238" s="345"/>
      <c r="I238" s="345"/>
      <c r="J238" s="346"/>
      <c r="K238" s="209" t="s">
        <v>11</v>
      </c>
      <c r="L238" s="210">
        <v>23</v>
      </c>
      <c r="M238" s="211">
        <v>11</v>
      </c>
      <c r="N238" s="211">
        <v>1</v>
      </c>
      <c r="O238" s="212" t="s">
        <v>1</v>
      </c>
      <c r="P238" s="213" t="s">
        <v>1</v>
      </c>
      <c r="Q238" s="214"/>
      <c r="R238" s="215">
        <v>1009.88</v>
      </c>
      <c r="S238" s="216"/>
      <c r="T238" s="217"/>
      <c r="U238" s="159"/>
    </row>
    <row r="239" spans="1:21" ht="32.25" customHeight="1">
      <c r="A239" s="208"/>
      <c r="B239" s="218"/>
      <c r="C239" s="86"/>
      <c r="D239" s="87"/>
      <c r="E239" s="343" t="s">
        <v>510</v>
      </c>
      <c r="F239" s="343"/>
      <c r="G239" s="343"/>
      <c r="H239" s="343"/>
      <c r="I239" s="343"/>
      <c r="J239" s="344"/>
      <c r="K239" s="209" t="s">
        <v>511</v>
      </c>
      <c r="L239" s="210">
        <v>23</v>
      </c>
      <c r="M239" s="211">
        <v>11</v>
      </c>
      <c r="N239" s="211">
        <v>1</v>
      </c>
      <c r="O239" s="212" t="s">
        <v>510</v>
      </c>
      <c r="P239" s="213" t="s">
        <v>1</v>
      </c>
      <c r="Q239" s="214"/>
      <c r="R239" s="215">
        <v>100</v>
      </c>
      <c r="S239" s="216"/>
      <c r="T239" s="217"/>
      <c r="U239" s="159"/>
    </row>
    <row r="240" spans="1:21" ht="32.25" customHeight="1">
      <c r="A240" s="208"/>
      <c r="B240" s="218"/>
      <c r="C240" s="86"/>
      <c r="D240" s="86"/>
      <c r="E240" s="219"/>
      <c r="F240" s="343" t="s">
        <v>512</v>
      </c>
      <c r="G240" s="343"/>
      <c r="H240" s="343"/>
      <c r="I240" s="343"/>
      <c r="J240" s="344"/>
      <c r="K240" s="209" t="s">
        <v>513</v>
      </c>
      <c r="L240" s="210">
        <v>23</v>
      </c>
      <c r="M240" s="211">
        <v>11</v>
      </c>
      <c r="N240" s="211">
        <v>1</v>
      </c>
      <c r="O240" s="212" t="s">
        <v>512</v>
      </c>
      <c r="P240" s="213" t="s">
        <v>1</v>
      </c>
      <c r="Q240" s="214"/>
      <c r="R240" s="215">
        <v>100</v>
      </c>
      <c r="S240" s="216"/>
      <c r="T240" s="217"/>
      <c r="U240" s="159"/>
    </row>
    <row r="241" spans="1:21" ht="42.75" customHeight="1">
      <c r="A241" s="208"/>
      <c r="B241" s="218"/>
      <c r="C241" s="86"/>
      <c r="D241" s="86"/>
      <c r="E241" s="220"/>
      <c r="F241" s="219"/>
      <c r="G241" s="343" t="s">
        <v>552</v>
      </c>
      <c r="H241" s="343"/>
      <c r="I241" s="343"/>
      <c r="J241" s="344"/>
      <c r="K241" s="209" t="s">
        <v>553</v>
      </c>
      <c r="L241" s="210">
        <v>23</v>
      </c>
      <c r="M241" s="211">
        <v>11</v>
      </c>
      <c r="N241" s="211">
        <v>1</v>
      </c>
      <c r="O241" s="212" t="s">
        <v>552</v>
      </c>
      <c r="P241" s="213" t="s">
        <v>1</v>
      </c>
      <c r="Q241" s="214"/>
      <c r="R241" s="215">
        <v>100</v>
      </c>
      <c r="S241" s="216"/>
      <c r="T241" s="217"/>
      <c r="U241" s="159"/>
    </row>
    <row r="242" spans="1:21" ht="12.75" customHeight="1">
      <c r="A242" s="208"/>
      <c r="B242" s="218"/>
      <c r="C242" s="86"/>
      <c r="D242" s="86"/>
      <c r="E242" s="220"/>
      <c r="F242" s="220"/>
      <c r="G242" s="219"/>
      <c r="H242" s="343" t="s">
        <v>554</v>
      </c>
      <c r="I242" s="343"/>
      <c r="J242" s="344"/>
      <c r="K242" s="209" t="s">
        <v>517</v>
      </c>
      <c r="L242" s="210">
        <v>23</v>
      </c>
      <c r="M242" s="211">
        <v>11</v>
      </c>
      <c r="N242" s="211">
        <v>1</v>
      </c>
      <c r="O242" s="212" t="s">
        <v>554</v>
      </c>
      <c r="P242" s="213" t="s">
        <v>1</v>
      </c>
      <c r="Q242" s="214"/>
      <c r="R242" s="215">
        <v>100</v>
      </c>
      <c r="S242" s="216"/>
      <c r="T242" s="217"/>
      <c r="U242" s="159"/>
    </row>
    <row r="243" spans="1:21" ht="21.75" customHeight="1">
      <c r="A243" s="208"/>
      <c r="B243" s="345" t="s">
        <v>417</v>
      </c>
      <c r="C243" s="345"/>
      <c r="D243" s="345"/>
      <c r="E243" s="345"/>
      <c r="F243" s="345"/>
      <c r="G243" s="345"/>
      <c r="H243" s="345"/>
      <c r="I243" s="345"/>
      <c r="J243" s="346"/>
      <c r="K243" s="209" t="s">
        <v>418</v>
      </c>
      <c r="L243" s="210">
        <v>23</v>
      </c>
      <c r="M243" s="211">
        <v>11</v>
      </c>
      <c r="N243" s="211">
        <v>1</v>
      </c>
      <c r="O243" s="212" t="s">
        <v>554</v>
      </c>
      <c r="P243" s="213" t="s">
        <v>417</v>
      </c>
      <c r="Q243" s="214"/>
      <c r="R243" s="215">
        <v>100</v>
      </c>
      <c r="S243" s="216"/>
      <c r="T243" s="217"/>
      <c r="U243" s="159"/>
    </row>
    <row r="244" spans="1:21" ht="12.75" customHeight="1">
      <c r="A244" s="208"/>
      <c r="B244" s="345" t="s">
        <v>419</v>
      </c>
      <c r="C244" s="345"/>
      <c r="D244" s="345"/>
      <c r="E244" s="345"/>
      <c r="F244" s="345"/>
      <c r="G244" s="345"/>
      <c r="H244" s="345"/>
      <c r="I244" s="345"/>
      <c r="J244" s="346"/>
      <c r="K244" s="209" t="s">
        <v>420</v>
      </c>
      <c r="L244" s="210">
        <v>23</v>
      </c>
      <c r="M244" s="211">
        <v>11</v>
      </c>
      <c r="N244" s="211">
        <v>1</v>
      </c>
      <c r="O244" s="212" t="s">
        <v>554</v>
      </c>
      <c r="P244" s="213" t="s">
        <v>419</v>
      </c>
      <c r="Q244" s="214"/>
      <c r="R244" s="215">
        <v>100</v>
      </c>
      <c r="S244" s="216"/>
      <c r="T244" s="217"/>
      <c r="U244" s="159"/>
    </row>
    <row r="245" spans="1:21" ht="21.75" customHeight="1">
      <c r="A245" s="208"/>
      <c r="B245" s="218"/>
      <c r="C245" s="86"/>
      <c r="D245" s="87"/>
      <c r="E245" s="343" t="s">
        <v>555</v>
      </c>
      <c r="F245" s="343"/>
      <c r="G245" s="343"/>
      <c r="H245" s="343"/>
      <c r="I245" s="343"/>
      <c r="J245" s="344"/>
      <c r="K245" s="209" t="s">
        <v>556</v>
      </c>
      <c r="L245" s="210">
        <v>23</v>
      </c>
      <c r="M245" s="211">
        <v>11</v>
      </c>
      <c r="N245" s="211">
        <v>1</v>
      </c>
      <c r="O245" s="212" t="s">
        <v>555</v>
      </c>
      <c r="P245" s="213" t="s">
        <v>1</v>
      </c>
      <c r="Q245" s="214"/>
      <c r="R245" s="215">
        <v>909.88</v>
      </c>
      <c r="S245" s="216"/>
      <c r="T245" s="217"/>
      <c r="U245" s="159"/>
    </row>
    <row r="246" spans="1:21" ht="21.75" customHeight="1">
      <c r="A246" s="208"/>
      <c r="B246" s="218"/>
      <c r="C246" s="86"/>
      <c r="D246" s="86"/>
      <c r="E246" s="219"/>
      <c r="F246" s="343" t="s">
        <v>557</v>
      </c>
      <c r="G246" s="343"/>
      <c r="H246" s="343"/>
      <c r="I246" s="343"/>
      <c r="J246" s="344"/>
      <c r="K246" s="209" t="s">
        <v>558</v>
      </c>
      <c r="L246" s="210">
        <v>23</v>
      </c>
      <c r="M246" s="211">
        <v>11</v>
      </c>
      <c r="N246" s="211">
        <v>1</v>
      </c>
      <c r="O246" s="212" t="s">
        <v>557</v>
      </c>
      <c r="P246" s="213" t="s">
        <v>1</v>
      </c>
      <c r="Q246" s="214"/>
      <c r="R246" s="215">
        <v>909.88</v>
      </c>
      <c r="S246" s="216"/>
      <c r="T246" s="217"/>
      <c r="U246" s="159"/>
    </row>
    <row r="247" spans="1:21" ht="21.75" customHeight="1">
      <c r="A247" s="208"/>
      <c r="B247" s="218"/>
      <c r="C247" s="86"/>
      <c r="D247" s="86"/>
      <c r="E247" s="220"/>
      <c r="F247" s="219"/>
      <c r="G247" s="343" t="s">
        <v>559</v>
      </c>
      <c r="H247" s="343"/>
      <c r="I247" s="343"/>
      <c r="J247" s="344"/>
      <c r="K247" s="209" t="s">
        <v>560</v>
      </c>
      <c r="L247" s="210">
        <v>23</v>
      </c>
      <c r="M247" s="211">
        <v>11</v>
      </c>
      <c r="N247" s="211">
        <v>1</v>
      </c>
      <c r="O247" s="212" t="s">
        <v>559</v>
      </c>
      <c r="P247" s="213" t="s">
        <v>1</v>
      </c>
      <c r="Q247" s="214"/>
      <c r="R247" s="215">
        <v>909.88</v>
      </c>
      <c r="S247" s="216"/>
      <c r="T247" s="217"/>
      <c r="U247" s="159"/>
    </row>
    <row r="248" spans="1:21" ht="14.45" customHeight="1">
      <c r="A248" s="208"/>
      <c r="B248" s="218"/>
      <c r="C248" s="86"/>
      <c r="D248" s="86"/>
      <c r="E248" s="220"/>
      <c r="F248" s="220"/>
      <c r="G248" s="219"/>
      <c r="H248" s="343" t="s">
        <v>561</v>
      </c>
      <c r="I248" s="343"/>
      <c r="J248" s="344"/>
      <c r="K248" s="209" t="s">
        <v>562</v>
      </c>
      <c r="L248" s="210">
        <v>23</v>
      </c>
      <c r="M248" s="211">
        <v>11</v>
      </c>
      <c r="N248" s="211">
        <v>1</v>
      </c>
      <c r="O248" s="212" t="s">
        <v>561</v>
      </c>
      <c r="P248" s="213" t="s">
        <v>1</v>
      </c>
      <c r="Q248" s="214"/>
      <c r="R248" s="215">
        <v>909.88</v>
      </c>
      <c r="S248" s="216"/>
      <c r="T248" s="217"/>
      <c r="U248" s="159"/>
    </row>
    <row r="249" spans="1:21" ht="21.75" customHeight="1">
      <c r="A249" s="208"/>
      <c r="B249" s="345" t="s">
        <v>417</v>
      </c>
      <c r="C249" s="345"/>
      <c r="D249" s="345"/>
      <c r="E249" s="345"/>
      <c r="F249" s="345"/>
      <c r="G249" s="345"/>
      <c r="H249" s="345"/>
      <c r="I249" s="345"/>
      <c r="J249" s="346"/>
      <c r="K249" s="209" t="s">
        <v>418</v>
      </c>
      <c r="L249" s="210">
        <v>23</v>
      </c>
      <c r="M249" s="211">
        <v>11</v>
      </c>
      <c r="N249" s="211">
        <v>1</v>
      </c>
      <c r="O249" s="212" t="s">
        <v>561</v>
      </c>
      <c r="P249" s="213" t="s">
        <v>417</v>
      </c>
      <c r="Q249" s="214"/>
      <c r="R249" s="215">
        <v>909.88</v>
      </c>
      <c r="S249" s="216"/>
      <c r="T249" s="217"/>
      <c r="U249" s="159"/>
    </row>
    <row r="250" spans="1:21" ht="12.75" customHeight="1">
      <c r="A250" s="208"/>
      <c r="B250" s="345" t="s">
        <v>419</v>
      </c>
      <c r="C250" s="345"/>
      <c r="D250" s="345"/>
      <c r="E250" s="345"/>
      <c r="F250" s="345"/>
      <c r="G250" s="345"/>
      <c r="H250" s="345"/>
      <c r="I250" s="345"/>
      <c r="J250" s="346"/>
      <c r="K250" s="209" t="s">
        <v>420</v>
      </c>
      <c r="L250" s="210">
        <v>23</v>
      </c>
      <c r="M250" s="211">
        <v>11</v>
      </c>
      <c r="N250" s="211">
        <v>1</v>
      </c>
      <c r="O250" s="212" t="s">
        <v>561</v>
      </c>
      <c r="P250" s="213" t="s">
        <v>419</v>
      </c>
      <c r="Q250" s="214"/>
      <c r="R250" s="215">
        <v>909.88</v>
      </c>
      <c r="S250" s="216"/>
      <c r="T250" s="217"/>
      <c r="U250" s="159"/>
    </row>
    <row r="251" spans="1:21" customFormat="1" ht="12.75" customHeight="1">
      <c r="A251" s="13"/>
      <c r="B251" s="345" t="s">
        <v>384</v>
      </c>
      <c r="C251" s="345"/>
      <c r="D251" s="345"/>
      <c r="E251" s="345"/>
      <c r="F251" s="345"/>
      <c r="G251" s="345"/>
      <c r="H251" s="345"/>
      <c r="I251" s="345"/>
      <c r="J251" s="346"/>
      <c r="K251" s="221" t="s">
        <v>563</v>
      </c>
      <c r="L251" s="222">
        <v>24</v>
      </c>
      <c r="M251" s="223">
        <v>0</v>
      </c>
      <c r="N251" s="223">
        <v>0</v>
      </c>
      <c r="O251" s="224" t="s">
        <v>1</v>
      </c>
      <c r="P251" s="225" t="s">
        <v>1</v>
      </c>
      <c r="Q251" s="226"/>
      <c r="R251" s="227">
        <v>43237.71</v>
      </c>
      <c r="S251" s="228">
        <v>2197.6999999999998</v>
      </c>
      <c r="T251" s="229"/>
      <c r="U251" s="1"/>
    </row>
    <row r="252" spans="1:21" customFormat="1" ht="12.75" customHeight="1">
      <c r="A252" s="13"/>
      <c r="B252" s="345">
        <v>700</v>
      </c>
      <c r="C252" s="345"/>
      <c r="D252" s="345"/>
      <c r="E252" s="345"/>
      <c r="F252" s="345"/>
      <c r="G252" s="345"/>
      <c r="H252" s="345"/>
      <c r="I252" s="345"/>
      <c r="J252" s="346"/>
      <c r="K252" s="199" t="s">
        <v>28</v>
      </c>
      <c r="L252" s="200">
        <v>24</v>
      </c>
      <c r="M252" s="201">
        <v>7</v>
      </c>
      <c r="N252" s="201">
        <v>0</v>
      </c>
      <c r="O252" s="202" t="s">
        <v>1</v>
      </c>
      <c r="P252" s="203" t="s">
        <v>1</v>
      </c>
      <c r="Q252" s="204"/>
      <c r="R252" s="205">
        <v>20296.740000000002</v>
      </c>
      <c r="S252" s="206">
        <v>2197.6999999999998</v>
      </c>
      <c r="T252" s="207"/>
      <c r="U252" s="1"/>
    </row>
    <row r="253" spans="1:21" ht="12.75" customHeight="1">
      <c r="A253" s="208"/>
      <c r="B253" s="345">
        <v>703</v>
      </c>
      <c r="C253" s="345"/>
      <c r="D253" s="345"/>
      <c r="E253" s="345"/>
      <c r="F253" s="345"/>
      <c r="G253" s="345"/>
      <c r="H253" s="345"/>
      <c r="I253" s="345"/>
      <c r="J253" s="346"/>
      <c r="K253" s="209" t="s">
        <v>25</v>
      </c>
      <c r="L253" s="210">
        <v>24</v>
      </c>
      <c r="M253" s="211">
        <v>7</v>
      </c>
      <c r="N253" s="211">
        <v>3</v>
      </c>
      <c r="O253" s="212" t="s">
        <v>1</v>
      </c>
      <c r="P253" s="213" t="s">
        <v>1</v>
      </c>
      <c r="Q253" s="214"/>
      <c r="R253" s="215">
        <v>20296.740000000002</v>
      </c>
      <c r="S253" s="216">
        <v>2197.6999999999998</v>
      </c>
      <c r="T253" s="217"/>
      <c r="U253" s="159"/>
    </row>
    <row r="254" spans="1:21" ht="21.75" customHeight="1">
      <c r="A254" s="208"/>
      <c r="B254" s="218"/>
      <c r="C254" s="86"/>
      <c r="D254" s="87"/>
      <c r="E254" s="343" t="s">
        <v>542</v>
      </c>
      <c r="F254" s="343"/>
      <c r="G254" s="343"/>
      <c r="H254" s="343"/>
      <c r="I254" s="343"/>
      <c r="J254" s="344"/>
      <c r="K254" s="209" t="s">
        <v>543</v>
      </c>
      <c r="L254" s="210">
        <v>24</v>
      </c>
      <c r="M254" s="211">
        <v>7</v>
      </c>
      <c r="N254" s="211">
        <v>3</v>
      </c>
      <c r="O254" s="212" t="s">
        <v>542</v>
      </c>
      <c r="P254" s="213" t="s">
        <v>1</v>
      </c>
      <c r="Q254" s="214"/>
      <c r="R254" s="215">
        <v>20296.740000000002</v>
      </c>
      <c r="S254" s="216">
        <v>2197.6999999999998</v>
      </c>
      <c r="T254" s="217"/>
      <c r="U254" s="159"/>
    </row>
    <row r="255" spans="1:21" ht="21.75" customHeight="1">
      <c r="A255" s="208"/>
      <c r="B255" s="218"/>
      <c r="C255" s="86"/>
      <c r="D255" s="86"/>
      <c r="E255" s="219"/>
      <c r="F255" s="343" t="s">
        <v>564</v>
      </c>
      <c r="G255" s="343"/>
      <c r="H255" s="343"/>
      <c r="I255" s="343"/>
      <c r="J255" s="344"/>
      <c r="K255" s="209" t="s">
        <v>565</v>
      </c>
      <c r="L255" s="210">
        <v>24</v>
      </c>
      <c r="M255" s="211">
        <v>7</v>
      </c>
      <c r="N255" s="211">
        <v>3</v>
      </c>
      <c r="O255" s="212" t="s">
        <v>564</v>
      </c>
      <c r="P255" s="213" t="s">
        <v>1</v>
      </c>
      <c r="Q255" s="214"/>
      <c r="R255" s="215">
        <v>2242.52</v>
      </c>
      <c r="S255" s="216">
        <v>2197.6999999999998</v>
      </c>
      <c r="T255" s="217"/>
      <c r="U255" s="159"/>
    </row>
    <row r="256" spans="1:21" ht="12.75" customHeight="1">
      <c r="A256" s="208"/>
      <c r="B256" s="218"/>
      <c r="C256" s="86"/>
      <c r="D256" s="86"/>
      <c r="E256" s="220"/>
      <c r="F256" s="219"/>
      <c r="G256" s="343" t="s">
        <v>566</v>
      </c>
      <c r="H256" s="343"/>
      <c r="I256" s="343"/>
      <c r="J256" s="344"/>
      <c r="K256" s="209" t="s">
        <v>567</v>
      </c>
      <c r="L256" s="210">
        <v>24</v>
      </c>
      <c r="M256" s="211">
        <v>7</v>
      </c>
      <c r="N256" s="211">
        <v>3</v>
      </c>
      <c r="O256" s="212" t="s">
        <v>566</v>
      </c>
      <c r="P256" s="213" t="s">
        <v>1</v>
      </c>
      <c r="Q256" s="214"/>
      <c r="R256" s="215">
        <v>2242.52</v>
      </c>
      <c r="S256" s="216">
        <v>2197.6999999999998</v>
      </c>
      <c r="T256" s="217"/>
      <c r="U256" s="159"/>
    </row>
    <row r="257" spans="1:21" ht="21.75" customHeight="1">
      <c r="A257" s="208"/>
      <c r="B257" s="218"/>
      <c r="C257" s="86"/>
      <c r="D257" s="86"/>
      <c r="E257" s="220"/>
      <c r="F257" s="220"/>
      <c r="G257" s="219"/>
      <c r="H257" s="343" t="s">
        <v>568</v>
      </c>
      <c r="I257" s="343"/>
      <c r="J257" s="344"/>
      <c r="K257" s="209" t="s">
        <v>569</v>
      </c>
      <c r="L257" s="210">
        <v>24</v>
      </c>
      <c r="M257" s="211">
        <v>7</v>
      </c>
      <c r="N257" s="211">
        <v>3</v>
      </c>
      <c r="O257" s="212" t="s">
        <v>568</v>
      </c>
      <c r="P257" s="213" t="s">
        <v>1</v>
      </c>
      <c r="Q257" s="214"/>
      <c r="R257" s="215">
        <v>2242.52</v>
      </c>
      <c r="S257" s="216">
        <v>2197.6999999999998</v>
      </c>
      <c r="T257" s="217"/>
      <c r="U257" s="159"/>
    </row>
    <row r="258" spans="1:21" ht="21.75" customHeight="1">
      <c r="A258" s="208"/>
      <c r="B258" s="345" t="s">
        <v>417</v>
      </c>
      <c r="C258" s="345"/>
      <c r="D258" s="345"/>
      <c r="E258" s="345"/>
      <c r="F258" s="345"/>
      <c r="G258" s="345"/>
      <c r="H258" s="345"/>
      <c r="I258" s="345"/>
      <c r="J258" s="346"/>
      <c r="K258" s="209" t="s">
        <v>418</v>
      </c>
      <c r="L258" s="210">
        <v>24</v>
      </c>
      <c r="M258" s="211">
        <v>7</v>
      </c>
      <c r="N258" s="211">
        <v>3</v>
      </c>
      <c r="O258" s="212" t="s">
        <v>568</v>
      </c>
      <c r="P258" s="213" t="s">
        <v>417</v>
      </c>
      <c r="Q258" s="214"/>
      <c r="R258" s="215">
        <v>2242.52</v>
      </c>
      <c r="S258" s="216">
        <v>2197.6999999999998</v>
      </c>
      <c r="T258" s="217"/>
      <c r="U258" s="159"/>
    </row>
    <row r="259" spans="1:21" ht="12.75" customHeight="1">
      <c r="A259" s="208"/>
      <c r="B259" s="345" t="s">
        <v>419</v>
      </c>
      <c r="C259" s="345"/>
      <c r="D259" s="345"/>
      <c r="E259" s="345"/>
      <c r="F259" s="345"/>
      <c r="G259" s="345"/>
      <c r="H259" s="345"/>
      <c r="I259" s="345"/>
      <c r="J259" s="346"/>
      <c r="K259" s="209" t="s">
        <v>420</v>
      </c>
      <c r="L259" s="210">
        <v>24</v>
      </c>
      <c r="M259" s="211">
        <v>7</v>
      </c>
      <c r="N259" s="211">
        <v>3</v>
      </c>
      <c r="O259" s="212" t="s">
        <v>568</v>
      </c>
      <c r="P259" s="213" t="s">
        <v>419</v>
      </c>
      <c r="Q259" s="214"/>
      <c r="R259" s="215">
        <v>2242.52</v>
      </c>
      <c r="S259" s="216">
        <v>2197.6999999999998</v>
      </c>
      <c r="T259" s="217"/>
      <c r="U259" s="159"/>
    </row>
    <row r="260" spans="1:21" ht="21.75" customHeight="1">
      <c r="A260" s="208"/>
      <c r="B260" s="218"/>
      <c r="C260" s="86"/>
      <c r="D260" s="86"/>
      <c r="E260" s="219"/>
      <c r="F260" s="343" t="s">
        <v>544</v>
      </c>
      <c r="G260" s="343"/>
      <c r="H260" s="343"/>
      <c r="I260" s="343"/>
      <c r="J260" s="344"/>
      <c r="K260" s="209" t="s">
        <v>545</v>
      </c>
      <c r="L260" s="210">
        <v>24</v>
      </c>
      <c r="M260" s="211">
        <v>7</v>
      </c>
      <c r="N260" s="211">
        <v>3</v>
      </c>
      <c r="O260" s="212" t="s">
        <v>544</v>
      </c>
      <c r="P260" s="213" t="s">
        <v>1</v>
      </c>
      <c r="Q260" s="214"/>
      <c r="R260" s="215">
        <v>18054.22</v>
      </c>
      <c r="S260" s="216"/>
      <c r="T260" s="217"/>
      <c r="U260" s="159"/>
    </row>
    <row r="261" spans="1:21" ht="21.75" customHeight="1">
      <c r="A261" s="208"/>
      <c r="B261" s="218"/>
      <c r="C261" s="86"/>
      <c r="D261" s="86"/>
      <c r="E261" s="220"/>
      <c r="F261" s="219"/>
      <c r="G261" s="343" t="s">
        <v>570</v>
      </c>
      <c r="H261" s="343"/>
      <c r="I261" s="343"/>
      <c r="J261" s="344"/>
      <c r="K261" s="209" t="s">
        <v>571</v>
      </c>
      <c r="L261" s="210">
        <v>24</v>
      </c>
      <c r="M261" s="211">
        <v>7</v>
      </c>
      <c r="N261" s="211">
        <v>3</v>
      </c>
      <c r="O261" s="212" t="s">
        <v>570</v>
      </c>
      <c r="P261" s="213" t="s">
        <v>1</v>
      </c>
      <c r="Q261" s="214"/>
      <c r="R261" s="215">
        <v>18054.22</v>
      </c>
      <c r="S261" s="216"/>
      <c r="T261" s="217"/>
      <c r="U261" s="159"/>
    </row>
    <row r="262" spans="1:21" ht="21.75" customHeight="1">
      <c r="A262" s="208"/>
      <c r="B262" s="218"/>
      <c r="C262" s="86"/>
      <c r="D262" s="86"/>
      <c r="E262" s="220"/>
      <c r="F262" s="220"/>
      <c r="G262" s="219"/>
      <c r="H262" s="343" t="s">
        <v>572</v>
      </c>
      <c r="I262" s="343"/>
      <c r="J262" s="344"/>
      <c r="K262" s="209" t="s">
        <v>500</v>
      </c>
      <c r="L262" s="210">
        <v>24</v>
      </c>
      <c r="M262" s="211">
        <v>7</v>
      </c>
      <c r="N262" s="211">
        <v>3</v>
      </c>
      <c r="O262" s="212" t="s">
        <v>572</v>
      </c>
      <c r="P262" s="213" t="s">
        <v>1</v>
      </c>
      <c r="Q262" s="214"/>
      <c r="R262" s="215">
        <v>18054.22</v>
      </c>
      <c r="S262" s="216"/>
      <c r="T262" s="217"/>
      <c r="U262" s="159"/>
    </row>
    <row r="263" spans="1:21" ht="21.75" customHeight="1">
      <c r="A263" s="208"/>
      <c r="B263" s="345" t="s">
        <v>417</v>
      </c>
      <c r="C263" s="345"/>
      <c r="D263" s="345"/>
      <c r="E263" s="345"/>
      <c r="F263" s="345"/>
      <c r="G263" s="345"/>
      <c r="H263" s="345"/>
      <c r="I263" s="345"/>
      <c r="J263" s="346"/>
      <c r="K263" s="209" t="s">
        <v>418</v>
      </c>
      <c r="L263" s="210">
        <v>24</v>
      </c>
      <c r="M263" s="211">
        <v>7</v>
      </c>
      <c r="N263" s="211">
        <v>3</v>
      </c>
      <c r="O263" s="212" t="s">
        <v>572</v>
      </c>
      <c r="P263" s="213" t="s">
        <v>417</v>
      </c>
      <c r="Q263" s="214"/>
      <c r="R263" s="215">
        <v>18054.22</v>
      </c>
      <c r="S263" s="216"/>
      <c r="T263" s="217"/>
      <c r="U263" s="159"/>
    </row>
    <row r="264" spans="1:21" ht="12.75" customHeight="1">
      <c r="A264" s="208"/>
      <c r="B264" s="345" t="s">
        <v>419</v>
      </c>
      <c r="C264" s="345"/>
      <c r="D264" s="345"/>
      <c r="E264" s="345"/>
      <c r="F264" s="345"/>
      <c r="G264" s="345"/>
      <c r="H264" s="345"/>
      <c r="I264" s="345"/>
      <c r="J264" s="346"/>
      <c r="K264" s="209" t="s">
        <v>420</v>
      </c>
      <c r="L264" s="210">
        <v>24</v>
      </c>
      <c r="M264" s="211">
        <v>7</v>
      </c>
      <c r="N264" s="211">
        <v>3</v>
      </c>
      <c r="O264" s="212" t="s">
        <v>572</v>
      </c>
      <c r="P264" s="213" t="s">
        <v>419</v>
      </c>
      <c r="Q264" s="214"/>
      <c r="R264" s="215">
        <v>18054.22</v>
      </c>
      <c r="S264" s="216"/>
      <c r="T264" s="217"/>
      <c r="U264" s="159"/>
    </row>
    <row r="265" spans="1:21" customFormat="1" ht="12.75" customHeight="1">
      <c r="A265" s="13"/>
      <c r="B265" s="345">
        <v>800</v>
      </c>
      <c r="C265" s="345"/>
      <c r="D265" s="345"/>
      <c r="E265" s="345"/>
      <c r="F265" s="345"/>
      <c r="G265" s="345"/>
      <c r="H265" s="345"/>
      <c r="I265" s="345"/>
      <c r="J265" s="346"/>
      <c r="K265" s="199" t="s">
        <v>22</v>
      </c>
      <c r="L265" s="200">
        <v>24</v>
      </c>
      <c r="M265" s="201">
        <v>8</v>
      </c>
      <c r="N265" s="201">
        <v>0</v>
      </c>
      <c r="O265" s="202" t="s">
        <v>1</v>
      </c>
      <c r="P265" s="203" t="s">
        <v>1</v>
      </c>
      <c r="Q265" s="204"/>
      <c r="R265" s="205">
        <v>20500.97</v>
      </c>
      <c r="S265" s="206"/>
      <c r="T265" s="207"/>
      <c r="U265" s="1"/>
    </row>
    <row r="266" spans="1:21" ht="12.75" customHeight="1">
      <c r="A266" s="208"/>
      <c r="B266" s="345">
        <v>801</v>
      </c>
      <c r="C266" s="345"/>
      <c r="D266" s="345"/>
      <c r="E266" s="345"/>
      <c r="F266" s="345"/>
      <c r="G266" s="345"/>
      <c r="H266" s="345"/>
      <c r="I266" s="345"/>
      <c r="J266" s="346"/>
      <c r="K266" s="209" t="s">
        <v>21</v>
      </c>
      <c r="L266" s="210">
        <v>24</v>
      </c>
      <c r="M266" s="211">
        <v>8</v>
      </c>
      <c r="N266" s="211">
        <v>1</v>
      </c>
      <c r="O266" s="212" t="s">
        <v>1</v>
      </c>
      <c r="P266" s="213" t="s">
        <v>1</v>
      </c>
      <c r="Q266" s="214"/>
      <c r="R266" s="215">
        <v>19310.63</v>
      </c>
      <c r="S266" s="216"/>
      <c r="T266" s="217"/>
      <c r="U266" s="159"/>
    </row>
    <row r="267" spans="1:21" ht="21.75" customHeight="1">
      <c r="A267" s="208"/>
      <c r="B267" s="218"/>
      <c r="C267" s="86"/>
      <c r="D267" s="87"/>
      <c r="E267" s="343" t="s">
        <v>542</v>
      </c>
      <c r="F267" s="343"/>
      <c r="G267" s="343"/>
      <c r="H267" s="343"/>
      <c r="I267" s="343"/>
      <c r="J267" s="344"/>
      <c r="K267" s="209" t="s">
        <v>543</v>
      </c>
      <c r="L267" s="210">
        <v>24</v>
      </c>
      <c r="M267" s="211">
        <v>8</v>
      </c>
      <c r="N267" s="211">
        <v>1</v>
      </c>
      <c r="O267" s="212" t="s">
        <v>542</v>
      </c>
      <c r="P267" s="213" t="s">
        <v>1</v>
      </c>
      <c r="Q267" s="214"/>
      <c r="R267" s="215">
        <v>18939.63</v>
      </c>
      <c r="S267" s="216"/>
      <c r="T267" s="217"/>
      <c r="U267" s="159"/>
    </row>
    <row r="268" spans="1:21" ht="21.75" customHeight="1">
      <c r="A268" s="208"/>
      <c r="B268" s="218"/>
      <c r="C268" s="86"/>
      <c r="D268" s="86"/>
      <c r="E268" s="219"/>
      <c r="F268" s="343" t="s">
        <v>564</v>
      </c>
      <c r="G268" s="343"/>
      <c r="H268" s="343"/>
      <c r="I268" s="343"/>
      <c r="J268" s="344"/>
      <c r="K268" s="209" t="s">
        <v>565</v>
      </c>
      <c r="L268" s="210">
        <v>24</v>
      </c>
      <c r="M268" s="211">
        <v>8</v>
      </c>
      <c r="N268" s="211">
        <v>1</v>
      </c>
      <c r="O268" s="212" t="s">
        <v>564</v>
      </c>
      <c r="P268" s="213" t="s">
        <v>1</v>
      </c>
      <c r="Q268" s="214"/>
      <c r="R268" s="215">
        <v>6372.38</v>
      </c>
      <c r="S268" s="216"/>
      <c r="T268" s="217"/>
      <c r="U268" s="159"/>
    </row>
    <row r="269" spans="1:21" ht="12.75" customHeight="1">
      <c r="A269" s="208"/>
      <c r="B269" s="218"/>
      <c r="C269" s="86"/>
      <c r="D269" s="86"/>
      <c r="E269" s="220"/>
      <c r="F269" s="219"/>
      <c r="G269" s="343" t="s">
        <v>573</v>
      </c>
      <c r="H269" s="343"/>
      <c r="I269" s="343"/>
      <c r="J269" s="344"/>
      <c r="K269" s="209" t="s">
        <v>574</v>
      </c>
      <c r="L269" s="210">
        <v>24</v>
      </c>
      <c r="M269" s="211">
        <v>8</v>
      </c>
      <c r="N269" s="211">
        <v>1</v>
      </c>
      <c r="O269" s="212" t="s">
        <v>573</v>
      </c>
      <c r="P269" s="213" t="s">
        <v>1</v>
      </c>
      <c r="Q269" s="214"/>
      <c r="R269" s="215">
        <v>6372.38</v>
      </c>
      <c r="S269" s="216"/>
      <c r="T269" s="217"/>
      <c r="U269" s="159"/>
    </row>
    <row r="270" spans="1:21" ht="21.75" customHeight="1">
      <c r="A270" s="208"/>
      <c r="B270" s="218"/>
      <c r="C270" s="86"/>
      <c r="D270" s="86"/>
      <c r="E270" s="220"/>
      <c r="F270" s="220"/>
      <c r="G270" s="219"/>
      <c r="H270" s="343" t="s">
        <v>575</v>
      </c>
      <c r="I270" s="343"/>
      <c r="J270" s="344"/>
      <c r="K270" s="209" t="s">
        <v>500</v>
      </c>
      <c r="L270" s="210">
        <v>24</v>
      </c>
      <c r="M270" s="211">
        <v>8</v>
      </c>
      <c r="N270" s="211">
        <v>1</v>
      </c>
      <c r="O270" s="212" t="s">
        <v>575</v>
      </c>
      <c r="P270" s="213" t="s">
        <v>1</v>
      </c>
      <c r="Q270" s="214"/>
      <c r="R270" s="215">
        <v>6372.38</v>
      </c>
      <c r="S270" s="216"/>
      <c r="T270" s="217"/>
      <c r="U270" s="159"/>
    </row>
    <row r="271" spans="1:21" ht="21.75" customHeight="1">
      <c r="A271" s="208"/>
      <c r="B271" s="345" t="s">
        <v>417</v>
      </c>
      <c r="C271" s="345"/>
      <c r="D271" s="345"/>
      <c r="E271" s="345"/>
      <c r="F271" s="345"/>
      <c r="G271" s="345"/>
      <c r="H271" s="345"/>
      <c r="I271" s="345"/>
      <c r="J271" s="346"/>
      <c r="K271" s="209" t="s">
        <v>418</v>
      </c>
      <c r="L271" s="210">
        <v>24</v>
      </c>
      <c r="M271" s="211">
        <v>8</v>
      </c>
      <c r="N271" s="211">
        <v>1</v>
      </c>
      <c r="O271" s="212" t="s">
        <v>575</v>
      </c>
      <c r="P271" s="213" t="s">
        <v>417</v>
      </c>
      <c r="Q271" s="214"/>
      <c r="R271" s="215">
        <v>6372.38</v>
      </c>
      <c r="S271" s="216"/>
      <c r="T271" s="217"/>
      <c r="U271" s="159"/>
    </row>
    <row r="272" spans="1:21" ht="12.75" customHeight="1">
      <c r="A272" s="208"/>
      <c r="B272" s="345" t="s">
        <v>419</v>
      </c>
      <c r="C272" s="345"/>
      <c r="D272" s="345"/>
      <c r="E272" s="345"/>
      <c r="F272" s="345"/>
      <c r="G272" s="345"/>
      <c r="H272" s="345"/>
      <c r="I272" s="345"/>
      <c r="J272" s="346"/>
      <c r="K272" s="209" t="s">
        <v>420</v>
      </c>
      <c r="L272" s="210">
        <v>24</v>
      </c>
      <c r="M272" s="211">
        <v>8</v>
      </c>
      <c r="N272" s="211">
        <v>1</v>
      </c>
      <c r="O272" s="212" t="s">
        <v>575</v>
      </c>
      <c r="P272" s="213" t="s">
        <v>419</v>
      </c>
      <c r="Q272" s="214"/>
      <c r="R272" s="215">
        <v>6372.38</v>
      </c>
      <c r="S272" s="216"/>
      <c r="T272" s="217"/>
      <c r="U272" s="159"/>
    </row>
    <row r="273" spans="1:21" ht="21.75" customHeight="1">
      <c r="A273" s="208"/>
      <c r="B273" s="218"/>
      <c r="C273" s="86"/>
      <c r="D273" s="86"/>
      <c r="E273" s="219"/>
      <c r="F273" s="343" t="s">
        <v>544</v>
      </c>
      <c r="G273" s="343"/>
      <c r="H273" s="343"/>
      <c r="I273" s="343"/>
      <c r="J273" s="344"/>
      <c r="K273" s="209" t="s">
        <v>545</v>
      </c>
      <c r="L273" s="210">
        <v>24</v>
      </c>
      <c r="M273" s="211">
        <v>8</v>
      </c>
      <c r="N273" s="211">
        <v>1</v>
      </c>
      <c r="O273" s="212" t="s">
        <v>544</v>
      </c>
      <c r="P273" s="213" t="s">
        <v>1</v>
      </c>
      <c r="Q273" s="214"/>
      <c r="R273" s="215">
        <v>12567.25</v>
      </c>
      <c r="S273" s="216"/>
      <c r="T273" s="217"/>
      <c r="U273" s="159"/>
    </row>
    <row r="274" spans="1:21" ht="32.25" customHeight="1">
      <c r="A274" s="208"/>
      <c r="B274" s="218"/>
      <c r="C274" s="86"/>
      <c r="D274" s="86"/>
      <c r="E274" s="220"/>
      <c r="F274" s="219"/>
      <c r="G274" s="343" t="s">
        <v>576</v>
      </c>
      <c r="H274" s="343"/>
      <c r="I274" s="343"/>
      <c r="J274" s="344"/>
      <c r="K274" s="209" t="s">
        <v>577</v>
      </c>
      <c r="L274" s="210">
        <v>24</v>
      </c>
      <c r="M274" s="211">
        <v>8</v>
      </c>
      <c r="N274" s="211">
        <v>1</v>
      </c>
      <c r="O274" s="212" t="s">
        <v>576</v>
      </c>
      <c r="P274" s="213" t="s">
        <v>1</v>
      </c>
      <c r="Q274" s="214"/>
      <c r="R274" s="215">
        <v>12567.25</v>
      </c>
      <c r="S274" s="216"/>
      <c r="T274" s="217"/>
      <c r="U274" s="159"/>
    </row>
    <row r="275" spans="1:21" ht="21.75" customHeight="1">
      <c r="A275" s="208"/>
      <c r="B275" s="218"/>
      <c r="C275" s="86"/>
      <c r="D275" s="86"/>
      <c r="E275" s="220"/>
      <c r="F275" s="220"/>
      <c r="G275" s="219"/>
      <c r="H275" s="343" t="s">
        <v>578</v>
      </c>
      <c r="I275" s="343"/>
      <c r="J275" s="344"/>
      <c r="K275" s="209" t="s">
        <v>500</v>
      </c>
      <c r="L275" s="210">
        <v>24</v>
      </c>
      <c r="M275" s="211">
        <v>8</v>
      </c>
      <c r="N275" s="211">
        <v>1</v>
      </c>
      <c r="O275" s="212" t="s">
        <v>578</v>
      </c>
      <c r="P275" s="213" t="s">
        <v>1</v>
      </c>
      <c r="Q275" s="214"/>
      <c r="R275" s="215">
        <v>12567.25</v>
      </c>
      <c r="S275" s="216"/>
      <c r="T275" s="217"/>
      <c r="U275" s="159"/>
    </row>
    <row r="276" spans="1:21" ht="21.75" customHeight="1">
      <c r="A276" s="208"/>
      <c r="B276" s="345" t="s">
        <v>417</v>
      </c>
      <c r="C276" s="345"/>
      <c r="D276" s="345"/>
      <c r="E276" s="345"/>
      <c r="F276" s="345"/>
      <c r="G276" s="345"/>
      <c r="H276" s="345"/>
      <c r="I276" s="345"/>
      <c r="J276" s="346"/>
      <c r="K276" s="209" t="s">
        <v>418</v>
      </c>
      <c r="L276" s="210">
        <v>24</v>
      </c>
      <c r="M276" s="211">
        <v>8</v>
      </c>
      <c r="N276" s="211">
        <v>1</v>
      </c>
      <c r="O276" s="212" t="s">
        <v>578</v>
      </c>
      <c r="P276" s="213" t="s">
        <v>417</v>
      </c>
      <c r="Q276" s="214"/>
      <c r="R276" s="215">
        <v>12567.25</v>
      </c>
      <c r="S276" s="216"/>
      <c r="T276" s="217"/>
      <c r="U276" s="159"/>
    </row>
    <row r="277" spans="1:21" ht="12.75" customHeight="1">
      <c r="A277" s="208"/>
      <c r="B277" s="345" t="s">
        <v>419</v>
      </c>
      <c r="C277" s="345"/>
      <c r="D277" s="345"/>
      <c r="E277" s="345"/>
      <c r="F277" s="345"/>
      <c r="G277" s="345"/>
      <c r="H277" s="345"/>
      <c r="I277" s="345"/>
      <c r="J277" s="346"/>
      <c r="K277" s="209" t="s">
        <v>420</v>
      </c>
      <c r="L277" s="210">
        <v>24</v>
      </c>
      <c r="M277" s="211">
        <v>8</v>
      </c>
      <c r="N277" s="211">
        <v>1</v>
      </c>
      <c r="O277" s="212" t="s">
        <v>578</v>
      </c>
      <c r="P277" s="213" t="s">
        <v>419</v>
      </c>
      <c r="Q277" s="214"/>
      <c r="R277" s="215">
        <v>12567.25</v>
      </c>
      <c r="S277" s="216"/>
      <c r="T277" s="217"/>
      <c r="U277" s="159"/>
    </row>
    <row r="278" spans="1:21" ht="12.75" customHeight="1">
      <c r="A278" s="208"/>
      <c r="B278" s="218"/>
      <c r="C278" s="86"/>
      <c r="D278" s="87"/>
      <c r="E278" s="343" t="s">
        <v>452</v>
      </c>
      <c r="F278" s="343"/>
      <c r="G278" s="343"/>
      <c r="H278" s="343"/>
      <c r="I278" s="343"/>
      <c r="J278" s="344"/>
      <c r="K278" s="209" t="s">
        <v>453</v>
      </c>
      <c r="L278" s="210">
        <v>24</v>
      </c>
      <c r="M278" s="211">
        <v>8</v>
      </c>
      <c r="N278" s="211">
        <v>1</v>
      </c>
      <c r="O278" s="212" t="s">
        <v>452</v>
      </c>
      <c r="P278" s="213" t="s">
        <v>1</v>
      </c>
      <c r="Q278" s="214"/>
      <c r="R278" s="215">
        <v>371</v>
      </c>
      <c r="S278" s="216"/>
      <c r="T278" s="217"/>
      <c r="U278" s="159"/>
    </row>
    <row r="279" spans="1:21" ht="21.75" customHeight="1">
      <c r="A279" s="208"/>
      <c r="B279" s="218"/>
      <c r="C279" s="86"/>
      <c r="D279" s="86"/>
      <c r="E279" s="219"/>
      <c r="F279" s="343" t="s">
        <v>454</v>
      </c>
      <c r="G279" s="343"/>
      <c r="H279" s="343"/>
      <c r="I279" s="343"/>
      <c r="J279" s="344"/>
      <c r="K279" s="209" t="s">
        <v>455</v>
      </c>
      <c r="L279" s="210">
        <v>24</v>
      </c>
      <c r="M279" s="211">
        <v>8</v>
      </c>
      <c r="N279" s="211">
        <v>1</v>
      </c>
      <c r="O279" s="212" t="s">
        <v>454</v>
      </c>
      <c r="P279" s="213" t="s">
        <v>1</v>
      </c>
      <c r="Q279" s="214"/>
      <c r="R279" s="215">
        <v>371</v>
      </c>
      <c r="S279" s="216"/>
      <c r="T279" s="217"/>
      <c r="U279" s="159"/>
    </row>
    <row r="280" spans="1:21" ht="21.75" customHeight="1">
      <c r="A280" s="208"/>
      <c r="B280" s="218"/>
      <c r="C280" s="86"/>
      <c r="D280" s="86"/>
      <c r="E280" s="220"/>
      <c r="F280" s="219"/>
      <c r="G280" s="343" t="s">
        <v>454</v>
      </c>
      <c r="H280" s="343"/>
      <c r="I280" s="343"/>
      <c r="J280" s="344"/>
      <c r="K280" s="209" t="s">
        <v>455</v>
      </c>
      <c r="L280" s="210">
        <v>24</v>
      </c>
      <c r="M280" s="211">
        <v>8</v>
      </c>
      <c r="N280" s="211">
        <v>1</v>
      </c>
      <c r="O280" s="212" t="s">
        <v>454</v>
      </c>
      <c r="P280" s="213" t="s">
        <v>1</v>
      </c>
      <c r="Q280" s="214"/>
      <c r="R280" s="215">
        <v>371</v>
      </c>
      <c r="S280" s="216"/>
      <c r="T280" s="217"/>
      <c r="U280" s="159"/>
    </row>
    <row r="281" spans="1:21" ht="21.75" customHeight="1">
      <c r="A281" s="208"/>
      <c r="B281" s="218"/>
      <c r="C281" s="86"/>
      <c r="D281" s="86"/>
      <c r="E281" s="220"/>
      <c r="F281" s="220"/>
      <c r="G281" s="219"/>
      <c r="H281" s="343" t="s">
        <v>456</v>
      </c>
      <c r="I281" s="343"/>
      <c r="J281" s="344"/>
      <c r="K281" s="209" t="s">
        <v>457</v>
      </c>
      <c r="L281" s="210">
        <v>24</v>
      </c>
      <c r="M281" s="211">
        <v>8</v>
      </c>
      <c r="N281" s="211">
        <v>1</v>
      </c>
      <c r="O281" s="212" t="s">
        <v>456</v>
      </c>
      <c r="P281" s="213" t="s">
        <v>1</v>
      </c>
      <c r="Q281" s="214"/>
      <c r="R281" s="215">
        <v>371</v>
      </c>
      <c r="S281" s="216"/>
      <c r="T281" s="217"/>
      <c r="U281" s="159"/>
    </row>
    <row r="282" spans="1:21" ht="21.75" customHeight="1">
      <c r="A282" s="208"/>
      <c r="B282" s="345" t="s">
        <v>417</v>
      </c>
      <c r="C282" s="345"/>
      <c r="D282" s="345"/>
      <c r="E282" s="345"/>
      <c r="F282" s="345"/>
      <c r="G282" s="345"/>
      <c r="H282" s="345"/>
      <c r="I282" s="345"/>
      <c r="J282" s="346"/>
      <c r="K282" s="209" t="s">
        <v>418</v>
      </c>
      <c r="L282" s="210">
        <v>24</v>
      </c>
      <c r="M282" s="211">
        <v>8</v>
      </c>
      <c r="N282" s="211">
        <v>1</v>
      </c>
      <c r="O282" s="212" t="s">
        <v>456</v>
      </c>
      <c r="P282" s="213" t="s">
        <v>417</v>
      </c>
      <c r="Q282" s="214"/>
      <c r="R282" s="215">
        <v>371</v>
      </c>
      <c r="S282" s="216"/>
      <c r="T282" s="217"/>
      <c r="U282" s="159"/>
    </row>
    <row r="283" spans="1:21" ht="12.75" customHeight="1">
      <c r="A283" s="208"/>
      <c r="B283" s="345" t="s">
        <v>419</v>
      </c>
      <c r="C283" s="345"/>
      <c r="D283" s="345"/>
      <c r="E283" s="345"/>
      <c r="F283" s="345"/>
      <c r="G283" s="345"/>
      <c r="H283" s="345"/>
      <c r="I283" s="345"/>
      <c r="J283" s="346"/>
      <c r="K283" s="209" t="s">
        <v>420</v>
      </c>
      <c r="L283" s="210">
        <v>24</v>
      </c>
      <c r="M283" s="211">
        <v>8</v>
      </c>
      <c r="N283" s="211">
        <v>1</v>
      </c>
      <c r="O283" s="212" t="s">
        <v>456</v>
      </c>
      <c r="P283" s="213" t="s">
        <v>419</v>
      </c>
      <c r="Q283" s="214"/>
      <c r="R283" s="215">
        <v>371</v>
      </c>
      <c r="S283" s="216"/>
      <c r="T283" s="217"/>
      <c r="U283" s="159"/>
    </row>
    <row r="284" spans="1:21" ht="12.75" customHeight="1">
      <c r="A284" s="208"/>
      <c r="B284" s="345">
        <v>804</v>
      </c>
      <c r="C284" s="345"/>
      <c r="D284" s="345"/>
      <c r="E284" s="345"/>
      <c r="F284" s="345"/>
      <c r="G284" s="345"/>
      <c r="H284" s="345"/>
      <c r="I284" s="345"/>
      <c r="J284" s="346"/>
      <c r="K284" s="209" t="s">
        <v>19</v>
      </c>
      <c r="L284" s="210">
        <v>24</v>
      </c>
      <c r="M284" s="211">
        <v>8</v>
      </c>
      <c r="N284" s="211">
        <v>4</v>
      </c>
      <c r="O284" s="212" t="s">
        <v>1</v>
      </c>
      <c r="P284" s="213" t="s">
        <v>1</v>
      </c>
      <c r="Q284" s="214"/>
      <c r="R284" s="215">
        <v>1190.3399999999999</v>
      </c>
      <c r="S284" s="216"/>
      <c r="T284" s="217"/>
      <c r="U284" s="159"/>
    </row>
    <row r="285" spans="1:21" ht="32.25" customHeight="1">
      <c r="A285" s="208"/>
      <c r="B285" s="218"/>
      <c r="C285" s="86"/>
      <c r="D285" s="87"/>
      <c r="E285" s="343" t="s">
        <v>510</v>
      </c>
      <c r="F285" s="343"/>
      <c r="G285" s="343"/>
      <c r="H285" s="343"/>
      <c r="I285" s="343"/>
      <c r="J285" s="344"/>
      <c r="K285" s="209" t="s">
        <v>511</v>
      </c>
      <c r="L285" s="210">
        <v>24</v>
      </c>
      <c r="M285" s="211">
        <v>8</v>
      </c>
      <c r="N285" s="211">
        <v>4</v>
      </c>
      <c r="O285" s="212" t="s">
        <v>510</v>
      </c>
      <c r="P285" s="213" t="s">
        <v>1</v>
      </c>
      <c r="Q285" s="214"/>
      <c r="R285" s="215">
        <v>20</v>
      </c>
      <c r="S285" s="216"/>
      <c r="T285" s="217"/>
      <c r="U285" s="159"/>
    </row>
    <row r="286" spans="1:21" ht="32.25" customHeight="1">
      <c r="A286" s="208"/>
      <c r="B286" s="218"/>
      <c r="C286" s="86"/>
      <c r="D286" s="86"/>
      <c r="E286" s="219"/>
      <c r="F286" s="343" t="s">
        <v>512</v>
      </c>
      <c r="G286" s="343"/>
      <c r="H286" s="343"/>
      <c r="I286" s="343"/>
      <c r="J286" s="344"/>
      <c r="K286" s="209" t="s">
        <v>513</v>
      </c>
      <c r="L286" s="210">
        <v>24</v>
      </c>
      <c r="M286" s="211">
        <v>8</v>
      </c>
      <c r="N286" s="211">
        <v>4</v>
      </c>
      <c r="O286" s="212" t="s">
        <v>512</v>
      </c>
      <c r="P286" s="213" t="s">
        <v>1</v>
      </c>
      <c r="Q286" s="214"/>
      <c r="R286" s="215">
        <v>20</v>
      </c>
      <c r="S286" s="216"/>
      <c r="T286" s="217"/>
      <c r="U286" s="159"/>
    </row>
    <row r="287" spans="1:21" ht="42.75" customHeight="1">
      <c r="A287" s="208"/>
      <c r="B287" s="218"/>
      <c r="C287" s="86"/>
      <c r="D287" s="86"/>
      <c r="E287" s="220"/>
      <c r="F287" s="219"/>
      <c r="G287" s="343" t="s">
        <v>552</v>
      </c>
      <c r="H287" s="343"/>
      <c r="I287" s="343"/>
      <c r="J287" s="344"/>
      <c r="K287" s="209" t="s">
        <v>553</v>
      </c>
      <c r="L287" s="210">
        <v>24</v>
      </c>
      <c r="M287" s="211">
        <v>8</v>
      </c>
      <c r="N287" s="211">
        <v>4</v>
      </c>
      <c r="O287" s="212" t="s">
        <v>552</v>
      </c>
      <c r="P287" s="213" t="s">
        <v>1</v>
      </c>
      <c r="Q287" s="214"/>
      <c r="R287" s="215">
        <v>20</v>
      </c>
      <c r="S287" s="216"/>
      <c r="T287" s="217"/>
      <c r="U287" s="159"/>
    </row>
    <row r="288" spans="1:21" ht="12.75" customHeight="1">
      <c r="A288" s="208"/>
      <c r="B288" s="218"/>
      <c r="C288" s="86"/>
      <c r="D288" s="86"/>
      <c r="E288" s="220"/>
      <c r="F288" s="220"/>
      <c r="G288" s="219"/>
      <c r="H288" s="343" t="s">
        <v>554</v>
      </c>
      <c r="I288" s="343"/>
      <c r="J288" s="344"/>
      <c r="K288" s="209" t="s">
        <v>517</v>
      </c>
      <c r="L288" s="210">
        <v>24</v>
      </c>
      <c r="M288" s="211">
        <v>8</v>
      </c>
      <c r="N288" s="211">
        <v>4</v>
      </c>
      <c r="O288" s="212" t="s">
        <v>554</v>
      </c>
      <c r="P288" s="213" t="s">
        <v>1</v>
      </c>
      <c r="Q288" s="214"/>
      <c r="R288" s="215">
        <v>20</v>
      </c>
      <c r="S288" s="216"/>
      <c r="T288" s="217"/>
      <c r="U288" s="159"/>
    </row>
    <row r="289" spans="1:21" ht="21.75" customHeight="1">
      <c r="A289" s="208"/>
      <c r="B289" s="345" t="s">
        <v>417</v>
      </c>
      <c r="C289" s="345"/>
      <c r="D289" s="345"/>
      <c r="E289" s="345"/>
      <c r="F289" s="345"/>
      <c r="G289" s="345"/>
      <c r="H289" s="345"/>
      <c r="I289" s="345"/>
      <c r="J289" s="346"/>
      <c r="K289" s="209" t="s">
        <v>418</v>
      </c>
      <c r="L289" s="210">
        <v>24</v>
      </c>
      <c r="M289" s="211">
        <v>8</v>
      </c>
      <c r="N289" s="211">
        <v>4</v>
      </c>
      <c r="O289" s="212" t="s">
        <v>554</v>
      </c>
      <c r="P289" s="213" t="s">
        <v>417</v>
      </c>
      <c r="Q289" s="214"/>
      <c r="R289" s="215">
        <v>20</v>
      </c>
      <c r="S289" s="216"/>
      <c r="T289" s="217"/>
      <c r="U289" s="159"/>
    </row>
    <row r="290" spans="1:21" ht="12.75" customHeight="1">
      <c r="A290" s="208"/>
      <c r="B290" s="345" t="s">
        <v>419</v>
      </c>
      <c r="C290" s="345"/>
      <c r="D290" s="345"/>
      <c r="E290" s="345"/>
      <c r="F290" s="345"/>
      <c r="G290" s="345"/>
      <c r="H290" s="345"/>
      <c r="I290" s="345"/>
      <c r="J290" s="346"/>
      <c r="K290" s="209" t="s">
        <v>420</v>
      </c>
      <c r="L290" s="210">
        <v>24</v>
      </c>
      <c r="M290" s="211">
        <v>8</v>
      </c>
      <c r="N290" s="211">
        <v>4</v>
      </c>
      <c r="O290" s="212" t="s">
        <v>554</v>
      </c>
      <c r="P290" s="213" t="s">
        <v>419</v>
      </c>
      <c r="Q290" s="214"/>
      <c r="R290" s="215">
        <v>20</v>
      </c>
      <c r="S290" s="216"/>
      <c r="T290" s="217"/>
      <c r="U290" s="159"/>
    </row>
    <row r="291" spans="1:21" ht="21.75" customHeight="1">
      <c r="A291" s="208"/>
      <c r="B291" s="218"/>
      <c r="C291" s="86"/>
      <c r="D291" s="87"/>
      <c r="E291" s="343" t="s">
        <v>542</v>
      </c>
      <c r="F291" s="343"/>
      <c r="G291" s="343"/>
      <c r="H291" s="343"/>
      <c r="I291" s="343"/>
      <c r="J291" s="344"/>
      <c r="K291" s="209" t="s">
        <v>543</v>
      </c>
      <c r="L291" s="210">
        <v>24</v>
      </c>
      <c r="M291" s="211">
        <v>8</v>
      </c>
      <c r="N291" s="211">
        <v>4</v>
      </c>
      <c r="O291" s="212" t="s">
        <v>542</v>
      </c>
      <c r="P291" s="213" t="s">
        <v>1</v>
      </c>
      <c r="Q291" s="214"/>
      <c r="R291" s="215">
        <v>1156.8699999999999</v>
      </c>
      <c r="S291" s="216"/>
      <c r="T291" s="217"/>
      <c r="U291" s="159"/>
    </row>
    <row r="292" spans="1:21" ht="21.75" customHeight="1">
      <c r="A292" s="208"/>
      <c r="B292" s="218"/>
      <c r="C292" s="86"/>
      <c r="D292" s="86"/>
      <c r="E292" s="219"/>
      <c r="F292" s="343" t="s">
        <v>544</v>
      </c>
      <c r="G292" s="343"/>
      <c r="H292" s="343"/>
      <c r="I292" s="343"/>
      <c r="J292" s="344"/>
      <c r="K292" s="209" t="s">
        <v>545</v>
      </c>
      <c r="L292" s="210">
        <v>24</v>
      </c>
      <c r="M292" s="211">
        <v>8</v>
      </c>
      <c r="N292" s="211">
        <v>4</v>
      </c>
      <c r="O292" s="212" t="s">
        <v>544</v>
      </c>
      <c r="P292" s="213" t="s">
        <v>1</v>
      </c>
      <c r="Q292" s="214"/>
      <c r="R292" s="215">
        <v>1124.6199999999999</v>
      </c>
      <c r="S292" s="216"/>
      <c r="T292" s="217"/>
      <c r="U292" s="159"/>
    </row>
    <row r="293" spans="1:21" ht="21.75" customHeight="1">
      <c r="A293" s="208"/>
      <c r="B293" s="218"/>
      <c r="C293" s="86"/>
      <c r="D293" s="86"/>
      <c r="E293" s="220"/>
      <c r="F293" s="219"/>
      <c r="G293" s="343" t="s">
        <v>570</v>
      </c>
      <c r="H293" s="343"/>
      <c r="I293" s="343"/>
      <c r="J293" s="344"/>
      <c r="K293" s="209" t="s">
        <v>571</v>
      </c>
      <c r="L293" s="210">
        <v>24</v>
      </c>
      <c r="M293" s="211">
        <v>8</v>
      </c>
      <c r="N293" s="211">
        <v>4</v>
      </c>
      <c r="O293" s="212" t="s">
        <v>570</v>
      </c>
      <c r="P293" s="213" t="s">
        <v>1</v>
      </c>
      <c r="Q293" s="214"/>
      <c r="R293" s="215">
        <v>39.549999999999997</v>
      </c>
      <c r="S293" s="216"/>
      <c r="T293" s="217"/>
      <c r="U293" s="159"/>
    </row>
    <row r="294" spans="1:21" ht="12.75" customHeight="1">
      <c r="A294" s="208"/>
      <c r="B294" s="218"/>
      <c r="C294" s="86"/>
      <c r="D294" s="86"/>
      <c r="E294" s="220"/>
      <c r="F294" s="220"/>
      <c r="G294" s="219"/>
      <c r="H294" s="343" t="s">
        <v>579</v>
      </c>
      <c r="I294" s="343"/>
      <c r="J294" s="344"/>
      <c r="K294" s="209" t="s">
        <v>549</v>
      </c>
      <c r="L294" s="210">
        <v>24</v>
      </c>
      <c r="M294" s="211">
        <v>8</v>
      </c>
      <c r="N294" s="211">
        <v>4</v>
      </c>
      <c r="O294" s="212" t="s">
        <v>579</v>
      </c>
      <c r="P294" s="213" t="s">
        <v>1</v>
      </c>
      <c r="Q294" s="214"/>
      <c r="R294" s="215">
        <v>39.549999999999997</v>
      </c>
      <c r="S294" s="216"/>
      <c r="T294" s="217"/>
      <c r="U294" s="159"/>
    </row>
    <row r="295" spans="1:21" ht="21.75" customHeight="1">
      <c r="A295" s="208"/>
      <c r="B295" s="345" t="s">
        <v>417</v>
      </c>
      <c r="C295" s="345"/>
      <c r="D295" s="345"/>
      <c r="E295" s="345"/>
      <c r="F295" s="345"/>
      <c r="G295" s="345"/>
      <c r="H295" s="345"/>
      <c r="I295" s="345"/>
      <c r="J295" s="346"/>
      <c r="K295" s="209" t="s">
        <v>418</v>
      </c>
      <c r="L295" s="210">
        <v>24</v>
      </c>
      <c r="M295" s="211">
        <v>8</v>
      </c>
      <c r="N295" s="211">
        <v>4</v>
      </c>
      <c r="O295" s="212" t="s">
        <v>579</v>
      </c>
      <c r="P295" s="213" t="s">
        <v>417</v>
      </c>
      <c r="Q295" s="214"/>
      <c r="R295" s="215">
        <v>39.549999999999997</v>
      </c>
      <c r="S295" s="216"/>
      <c r="T295" s="217"/>
      <c r="U295" s="159"/>
    </row>
    <row r="296" spans="1:21" ht="12.75" customHeight="1">
      <c r="A296" s="208"/>
      <c r="B296" s="345" t="s">
        <v>419</v>
      </c>
      <c r="C296" s="345"/>
      <c r="D296" s="345"/>
      <c r="E296" s="345"/>
      <c r="F296" s="345"/>
      <c r="G296" s="345"/>
      <c r="H296" s="345"/>
      <c r="I296" s="345"/>
      <c r="J296" s="346"/>
      <c r="K296" s="209" t="s">
        <v>420</v>
      </c>
      <c r="L296" s="210">
        <v>24</v>
      </c>
      <c r="M296" s="211">
        <v>8</v>
      </c>
      <c r="N296" s="211">
        <v>4</v>
      </c>
      <c r="O296" s="212" t="s">
        <v>579</v>
      </c>
      <c r="P296" s="213" t="s">
        <v>419</v>
      </c>
      <c r="Q296" s="214"/>
      <c r="R296" s="215">
        <v>39.549999999999997</v>
      </c>
      <c r="S296" s="216"/>
      <c r="T296" s="217"/>
      <c r="U296" s="159"/>
    </row>
    <row r="297" spans="1:21" ht="32.25" customHeight="1">
      <c r="A297" s="208"/>
      <c r="B297" s="218"/>
      <c r="C297" s="86"/>
      <c r="D297" s="86"/>
      <c r="E297" s="220"/>
      <c r="F297" s="219"/>
      <c r="G297" s="343" t="s">
        <v>576</v>
      </c>
      <c r="H297" s="343"/>
      <c r="I297" s="343"/>
      <c r="J297" s="344"/>
      <c r="K297" s="209" t="s">
        <v>577</v>
      </c>
      <c r="L297" s="210">
        <v>24</v>
      </c>
      <c r="M297" s="211">
        <v>8</v>
      </c>
      <c r="N297" s="211">
        <v>4</v>
      </c>
      <c r="O297" s="212" t="s">
        <v>576</v>
      </c>
      <c r="P297" s="213" t="s">
        <v>1</v>
      </c>
      <c r="Q297" s="214"/>
      <c r="R297" s="215">
        <v>17.48</v>
      </c>
      <c r="S297" s="216"/>
      <c r="T297" s="217"/>
      <c r="U297" s="159"/>
    </row>
    <row r="298" spans="1:21" ht="12.75" customHeight="1">
      <c r="A298" s="208"/>
      <c r="B298" s="218"/>
      <c r="C298" s="86"/>
      <c r="D298" s="86"/>
      <c r="E298" s="220"/>
      <c r="F298" s="220"/>
      <c r="G298" s="219"/>
      <c r="H298" s="343" t="s">
        <v>580</v>
      </c>
      <c r="I298" s="343"/>
      <c r="J298" s="344"/>
      <c r="K298" s="209" t="s">
        <v>549</v>
      </c>
      <c r="L298" s="210">
        <v>24</v>
      </c>
      <c r="M298" s="211">
        <v>8</v>
      </c>
      <c r="N298" s="211">
        <v>4</v>
      </c>
      <c r="O298" s="212" t="s">
        <v>580</v>
      </c>
      <c r="P298" s="213" t="s">
        <v>1</v>
      </c>
      <c r="Q298" s="214"/>
      <c r="R298" s="215">
        <v>17.48</v>
      </c>
      <c r="S298" s="216"/>
      <c r="T298" s="217"/>
      <c r="U298" s="159"/>
    </row>
    <row r="299" spans="1:21" ht="21.75" customHeight="1">
      <c r="A299" s="208"/>
      <c r="B299" s="345" t="s">
        <v>417</v>
      </c>
      <c r="C299" s="345"/>
      <c r="D299" s="345"/>
      <c r="E299" s="345"/>
      <c r="F299" s="345"/>
      <c r="G299" s="345"/>
      <c r="H299" s="345"/>
      <c r="I299" s="345"/>
      <c r="J299" s="346"/>
      <c r="K299" s="209" t="s">
        <v>418</v>
      </c>
      <c r="L299" s="210">
        <v>24</v>
      </c>
      <c r="M299" s="211">
        <v>8</v>
      </c>
      <c r="N299" s="211">
        <v>4</v>
      </c>
      <c r="O299" s="212" t="s">
        <v>580</v>
      </c>
      <c r="P299" s="213" t="s">
        <v>417</v>
      </c>
      <c r="Q299" s="214"/>
      <c r="R299" s="215">
        <v>17.48</v>
      </c>
      <c r="S299" s="216"/>
      <c r="T299" s="217"/>
      <c r="U299" s="159"/>
    </row>
    <row r="300" spans="1:21" ht="12.75" customHeight="1">
      <c r="A300" s="208"/>
      <c r="B300" s="345" t="s">
        <v>419</v>
      </c>
      <c r="C300" s="345"/>
      <c r="D300" s="345"/>
      <c r="E300" s="345"/>
      <c r="F300" s="345"/>
      <c r="G300" s="345"/>
      <c r="H300" s="345"/>
      <c r="I300" s="345"/>
      <c r="J300" s="346"/>
      <c r="K300" s="209" t="s">
        <v>420</v>
      </c>
      <c r="L300" s="210">
        <v>24</v>
      </c>
      <c r="M300" s="211">
        <v>8</v>
      </c>
      <c r="N300" s="211">
        <v>4</v>
      </c>
      <c r="O300" s="212" t="s">
        <v>580</v>
      </c>
      <c r="P300" s="213" t="s">
        <v>419</v>
      </c>
      <c r="Q300" s="214"/>
      <c r="R300" s="215">
        <v>17.48</v>
      </c>
      <c r="S300" s="216"/>
      <c r="T300" s="217"/>
      <c r="U300" s="159"/>
    </row>
    <row r="301" spans="1:21" ht="21.75" customHeight="1">
      <c r="A301" s="208"/>
      <c r="B301" s="218"/>
      <c r="C301" s="86"/>
      <c r="D301" s="86"/>
      <c r="E301" s="220"/>
      <c r="F301" s="219"/>
      <c r="G301" s="343" t="s">
        <v>546</v>
      </c>
      <c r="H301" s="343"/>
      <c r="I301" s="343"/>
      <c r="J301" s="344"/>
      <c r="K301" s="209" t="s">
        <v>547</v>
      </c>
      <c r="L301" s="210">
        <v>24</v>
      </c>
      <c r="M301" s="211">
        <v>8</v>
      </c>
      <c r="N301" s="211">
        <v>4</v>
      </c>
      <c r="O301" s="212" t="s">
        <v>546</v>
      </c>
      <c r="P301" s="213" t="s">
        <v>1</v>
      </c>
      <c r="Q301" s="214"/>
      <c r="R301" s="215">
        <v>1067.5899999999999</v>
      </c>
      <c r="S301" s="216"/>
      <c r="T301" s="217"/>
      <c r="U301" s="159"/>
    </row>
    <row r="302" spans="1:21" ht="12.75" customHeight="1">
      <c r="A302" s="208"/>
      <c r="B302" s="218"/>
      <c r="C302" s="86"/>
      <c r="D302" s="86"/>
      <c r="E302" s="220"/>
      <c r="F302" s="220"/>
      <c r="G302" s="219"/>
      <c r="H302" s="343" t="s">
        <v>548</v>
      </c>
      <c r="I302" s="343"/>
      <c r="J302" s="344"/>
      <c r="K302" s="209" t="s">
        <v>549</v>
      </c>
      <c r="L302" s="210">
        <v>24</v>
      </c>
      <c r="M302" s="211">
        <v>8</v>
      </c>
      <c r="N302" s="211">
        <v>4</v>
      </c>
      <c r="O302" s="212" t="s">
        <v>548</v>
      </c>
      <c r="P302" s="213" t="s">
        <v>1</v>
      </c>
      <c r="Q302" s="214"/>
      <c r="R302" s="215">
        <v>186.59</v>
      </c>
      <c r="S302" s="216"/>
      <c r="T302" s="217"/>
      <c r="U302" s="159"/>
    </row>
    <row r="303" spans="1:21" ht="21.75" customHeight="1">
      <c r="A303" s="208"/>
      <c r="B303" s="345" t="s">
        <v>396</v>
      </c>
      <c r="C303" s="345"/>
      <c r="D303" s="345"/>
      <c r="E303" s="345"/>
      <c r="F303" s="345"/>
      <c r="G303" s="345"/>
      <c r="H303" s="345"/>
      <c r="I303" s="345"/>
      <c r="J303" s="346"/>
      <c r="K303" s="209" t="s">
        <v>397</v>
      </c>
      <c r="L303" s="210">
        <v>24</v>
      </c>
      <c r="M303" s="211">
        <v>8</v>
      </c>
      <c r="N303" s="211">
        <v>4</v>
      </c>
      <c r="O303" s="212" t="s">
        <v>548</v>
      </c>
      <c r="P303" s="213" t="s">
        <v>396</v>
      </c>
      <c r="Q303" s="214"/>
      <c r="R303" s="215">
        <v>65.2</v>
      </c>
      <c r="S303" s="216"/>
      <c r="T303" s="217"/>
      <c r="U303" s="159"/>
    </row>
    <row r="304" spans="1:21" ht="21.75" customHeight="1">
      <c r="A304" s="208"/>
      <c r="B304" s="345" t="s">
        <v>398</v>
      </c>
      <c r="C304" s="345"/>
      <c r="D304" s="345"/>
      <c r="E304" s="345"/>
      <c r="F304" s="345"/>
      <c r="G304" s="345"/>
      <c r="H304" s="345"/>
      <c r="I304" s="345"/>
      <c r="J304" s="346"/>
      <c r="K304" s="209" t="s">
        <v>399</v>
      </c>
      <c r="L304" s="210">
        <v>24</v>
      </c>
      <c r="M304" s="211">
        <v>8</v>
      </c>
      <c r="N304" s="211">
        <v>4</v>
      </c>
      <c r="O304" s="212" t="s">
        <v>548</v>
      </c>
      <c r="P304" s="213" t="s">
        <v>398</v>
      </c>
      <c r="Q304" s="214"/>
      <c r="R304" s="215">
        <v>65.2</v>
      </c>
      <c r="S304" s="216"/>
      <c r="T304" s="217"/>
      <c r="U304" s="159"/>
    </row>
    <row r="305" spans="1:21" ht="12.75" customHeight="1">
      <c r="A305" s="208"/>
      <c r="B305" s="345" t="s">
        <v>404</v>
      </c>
      <c r="C305" s="345"/>
      <c r="D305" s="345"/>
      <c r="E305" s="345"/>
      <c r="F305" s="345"/>
      <c r="G305" s="345"/>
      <c r="H305" s="345"/>
      <c r="I305" s="345"/>
      <c r="J305" s="346"/>
      <c r="K305" s="209" t="s">
        <v>405</v>
      </c>
      <c r="L305" s="210">
        <v>24</v>
      </c>
      <c r="M305" s="211">
        <v>8</v>
      </c>
      <c r="N305" s="211">
        <v>4</v>
      </c>
      <c r="O305" s="212" t="s">
        <v>548</v>
      </c>
      <c r="P305" s="213" t="s">
        <v>404</v>
      </c>
      <c r="Q305" s="214"/>
      <c r="R305" s="215">
        <v>11</v>
      </c>
      <c r="S305" s="216"/>
      <c r="T305" s="217"/>
      <c r="U305" s="159"/>
    </row>
    <row r="306" spans="1:21" ht="12.75" customHeight="1">
      <c r="A306" s="208"/>
      <c r="B306" s="345" t="s">
        <v>480</v>
      </c>
      <c r="C306" s="345"/>
      <c r="D306" s="345"/>
      <c r="E306" s="345"/>
      <c r="F306" s="345"/>
      <c r="G306" s="345"/>
      <c r="H306" s="345"/>
      <c r="I306" s="345"/>
      <c r="J306" s="346"/>
      <c r="K306" s="209" t="s">
        <v>481</v>
      </c>
      <c r="L306" s="210">
        <v>24</v>
      </c>
      <c r="M306" s="211">
        <v>8</v>
      </c>
      <c r="N306" s="211">
        <v>4</v>
      </c>
      <c r="O306" s="212" t="s">
        <v>548</v>
      </c>
      <c r="P306" s="213" t="s">
        <v>480</v>
      </c>
      <c r="Q306" s="214"/>
      <c r="R306" s="215">
        <v>11</v>
      </c>
      <c r="S306" s="216"/>
      <c r="T306" s="217"/>
      <c r="U306" s="159"/>
    </row>
    <row r="307" spans="1:21" ht="21.75" customHeight="1">
      <c r="A307" s="208"/>
      <c r="B307" s="345" t="s">
        <v>417</v>
      </c>
      <c r="C307" s="345"/>
      <c r="D307" s="345"/>
      <c r="E307" s="345"/>
      <c r="F307" s="345"/>
      <c r="G307" s="345"/>
      <c r="H307" s="345"/>
      <c r="I307" s="345"/>
      <c r="J307" s="346"/>
      <c r="K307" s="209" t="s">
        <v>418</v>
      </c>
      <c r="L307" s="210">
        <v>24</v>
      </c>
      <c r="M307" s="211">
        <v>8</v>
      </c>
      <c r="N307" s="211">
        <v>4</v>
      </c>
      <c r="O307" s="212" t="s">
        <v>548</v>
      </c>
      <c r="P307" s="213" t="s">
        <v>417</v>
      </c>
      <c r="Q307" s="214"/>
      <c r="R307" s="215">
        <v>110.39</v>
      </c>
      <c r="S307" s="216"/>
      <c r="T307" s="217"/>
      <c r="U307" s="159"/>
    </row>
    <row r="308" spans="1:21" ht="12.75" customHeight="1">
      <c r="A308" s="208"/>
      <c r="B308" s="345" t="s">
        <v>419</v>
      </c>
      <c r="C308" s="345"/>
      <c r="D308" s="345"/>
      <c r="E308" s="345"/>
      <c r="F308" s="345"/>
      <c r="G308" s="345"/>
      <c r="H308" s="345"/>
      <c r="I308" s="345"/>
      <c r="J308" s="346"/>
      <c r="K308" s="209" t="s">
        <v>420</v>
      </c>
      <c r="L308" s="210">
        <v>24</v>
      </c>
      <c r="M308" s="211">
        <v>8</v>
      </c>
      <c r="N308" s="211">
        <v>4</v>
      </c>
      <c r="O308" s="212" t="s">
        <v>548</v>
      </c>
      <c r="P308" s="213" t="s">
        <v>419</v>
      </c>
      <c r="Q308" s="214"/>
      <c r="R308" s="215">
        <v>110.39</v>
      </c>
      <c r="S308" s="216"/>
      <c r="T308" s="217"/>
      <c r="U308" s="159"/>
    </row>
    <row r="309" spans="1:21" ht="21.75" customHeight="1">
      <c r="A309" s="208"/>
      <c r="B309" s="218"/>
      <c r="C309" s="86"/>
      <c r="D309" s="86"/>
      <c r="E309" s="220"/>
      <c r="F309" s="220"/>
      <c r="G309" s="219"/>
      <c r="H309" s="343" t="s">
        <v>581</v>
      </c>
      <c r="I309" s="343"/>
      <c r="J309" s="344"/>
      <c r="K309" s="209" t="s">
        <v>439</v>
      </c>
      <c r="L309" s="210">
        <v>24</v>
      </c>
      <c r="M309" s="211">
        <v>8</v>
      </c>
      <c r="N309" s="211">
        <v>4</v>
      </c>
      <c r="O309" s="212" t="s">
        <v>581</v>
      </c>
      <c r="P309" s="213" t="s">
        <v>1</v>
      </c>
      <c r="Q309" s="214"/>
      <c r="R309" s="215">
        <v>881</v>
      </c>
      <c r="S309" s="216"/>
      <c r="T309" s="217"/>
      <c r="U309" s="159"/>
    </row>
    <row r="310" spans="1:21" ht="21.75" customHeight="1">
      <c r="A310" s="208"/>
      <c r="B310" s="345" t="s">
        <v>417</v>
      </c>
      <c r="C310" s="345"/>
      <c r="D310" s="345"/>
      <c r="E310" s="345"/>
      <c r="F310" s="345"/>
      <c r="G310" s="345"/>
      <c r="H310" s="345"/>
      <c r="I310" s="345"/>
      <c r="J310" s="346"/>
      <c r="K310" s="209" t="s">
        <v>418</v>
      </c>
      <c r="L310" s="210">
        <v>24</v>
      </c>
      <c r="M310" s="211">
        <v>8</v>
      </c>
      <c r="N310" s="211">
        <v>4</v>
      </c>
      <c r="O310" s="212" t="s">
        <v>581</v>
      </c>
      <c r="P310" s="213" t="s">
        <v>417</v>
      </c>
      <c r="Q310" s="214"/>
      <c r="R310" s="215">
        <v>881</v>
      </c>
      <c r="S310" s="216"/>
      <c r="T310" s="217"/>
      <c r="U310" s="159"/>
    </row>
    <row r="311" spans="1:21" ht="21.75" customHeight="1">
      <c r="A311" s="208"/>
      <c r="B311" s="345" t="s">
        <v>440</v>
      </c>
      <c r="C311" s="345"/>
      <c r="D311" s="345"/>
      <c r="E311" s="345"/>
      <c r="F311" s="345"/>
      <c r="G311" s="345"/>
      <c r="H311" s="345"/>
      <c r="I311" s="345"/>
      <c r="J311" s="346"/>
      <c r="K311" s="209" t="s">
        <v>441</v>
      </c>
      <c r="L311" s="210">
        <v>24</v>
      </c>
      <c r="M311" s="211">
        <v>8</v>
      </c>
      <c r="N311" s="211">
        <v>4</v>
      </c>
      <c r="O311" s="212" t="s">
        <v>581</v>
      </c>
      <c r="P311" s="213" t="s">
        <v>440</v>
      </c>
      <c r="Q311" s="214"/>
      <c r="R311" s="215">
        <v>881</v>
      </c>
      <c r="S311" s="216"/>
      <c r="T311" s="217"/>
      <c r="U311" s="159"/>
    </row>
    <row r="312" spans="1:21" ht="12.75" customHeight="1">
      <c r="A312" s="208"/>
      <c r="B312" s="218"/>
      <c r="C312" s="86"/>
      <c r="D312" s="86"/>
      <c r="E312" s="219"/>
      <c r="F312" s="343" t="s">
        <v>582</v>
      </c>
      <c r="G312" s="343"/>
      <c r="H312" s="343"/>
      <c r="I312" s="343"/>
      <c r="J312" s="344"/>
      <c r="K312" s="209" t="s">
        <v>583</v>
      </c>
      <c r="L312" s="210">
        <v>24</v>
      </c>
      <c r="M312" s="211">
        <v>8</v>
      </c>
      <c r="N312" s="211">
        <v>4</v>
      </c>
      <c r="O312" s="212" t="s">
        <v>582</v>
      </c>
      <c r="P312" s="213" t="s">
        <v>1</v>
      </c>
      <c r="Q312" s="214"/>
      <c r="R312" s="215">
        <v>32.25</v>
      </c>
      <c r="S312" s="216"/>
      <c r="T312" s="217"/>
      <c r="U312" s="159"/>
    </row>
    <row r="313" spans="1:21" ht="21.75" customHeight="1">
      <c r="A313" s="208"/>
      <c r="B313" s="218"/>
      <c r="C313" s="86"/>
      <c r="D313" s="86"/>
      <c r="E313" s="220"/>
      <c r="F313" s="219"/>
      <c r="G313" s="343" t="s">
        <v>584</v>
      </c>
      <c r="H313" s="343"/>
      <c r="I313" s="343"/>
      <c r="J313" s="344"/>
      <c r="K313" s="209" t="s">
        <v>585</v>
      </c>
      <c r="L313" s="210">
        <v>24</v>
      </c>
      <c r="M313" s="211">
        <v>8</v>
      </c>
      <c r="N313" s="211">
        <v>4</v>
      </c>
      <c r="O313" s="212" t="s">
        <v>584</v>
      </c>
      <c r="P313" s="213" t="s">
        <v>1</v>
      </c>
      <c r="Q313" s="214"/>
      <c r="R313" s="215">
        <v>32.25</v>
      </c>
      <c r="S313" s="216"/>
      <c r="T313" s="217"/>
      <c r="U313" s="159"/>
    </row>
    <row r="314" spans="1:21" ht="12.75" customHeight="1">
      <c r="A314" s="208"/>
      <c r="B314" s="218"/>
      <c r="C314" s="86"/>
      <c r="D314" s="86"/>
      <c r="E314" s="220"/>
      <c r="F314" s="220"/>
      <c r="G314" s="219"/>
      <c r="H314" s="343" t="s">
        <v>586</v>
      </c>
      <c r="I314" s="343"/>
      <c r="J314" s="344"/>
      <c r="K314" s="209" t="s">
        <v>549</v>
      </c>
      <c r="L314" s="210">
        <v>24</v>
      </c>
      <c r="M314" s="211">
        <v>8</v>
      </c>
      <c r="N314" s="211">
        <v>4</v>
      </c>
      <c r="O314" s="212" t="s">
        <v>586</v>
      </c>
      <c r="P314" s="213" t="s">
        <v>1</v>
      </c>
      <c r="Q314" s="214"/>
      <c r="R314" s="215">
        <v>32.25</v>
      </c>
      <c r="S314" s="216"/>
      <c r="T314" s="217"/>
      <c r="U314" s="159"/>
    </row>
    <row r="315" spans="1:21" ht="21.75" customHeight="1">
      <c r="A315" s="208"/>
      <c r="B315" s="345" t="s">
        <v>417</v>
      </c>
      <c r="C315" s="345"/>
      <c r="D315" s="345"/>
      <c r="E315" s="345"/>
      <c r="F315" s="345"/>
      <c r="G315" s="345"/>
      <c r="H315" s="345"/>
      <c r="I315" s="345"/>
      <c r="J315" s="346"/>
      <c r="K315" s="209" t="s">
        <v>418</v>
      </c>
      <c r="L315" s="210">
        <v>24</v>
      </c>
      <c r="M315" s="211">
        <v>8</v>
      </c>
      <c r="N315" s="211">
        <v>4</v>
      </c>
      <c r="O315" s="212" t="s">
        <v>586</v>
      </c>
      <c r="P315" s="213" t="s">
        <v>417</v>
      </c>
      <c r="Q315" s="214"/>
      <c r="R315" s="215">
        <v>32.25</v>
      </c>
      <c r="S315" s="216"/>
      <c r="T315" s="217"/>
      <c r="U315" s="159"/>
    </row>
    <row r="316" spans="1:21" ht="12.75" customHeight="1">
      <c r="A316" s="208"/>
      <c r="B316" s="345" t="s">
        <v>419</v>
      </c>
      <c r="C316" s="345"/>
      <c r="D316" s="345"/>
      <c r="E316" s="345"/>
      <c r="F316" s="345"/>
      <c r="G316" s="345"/>
      <c r="H316" s="345"/>
      <c r="I316" s="345"/>
      <c r="J316" s="346"/>
      <c r="K316" s="209" t="s">
        <v>420</v>
      </c>
      <c r="L316" s="210">
        <v>24</v>
      </c>
      <c r="M316" s="211">
        <v>8</v>
      </c>
      <c r="N316" s="211">
        <v>4</v>
      </c>
      <c r="O316" s="212" t="s">
        <v>586</v>
      </c>
      <c r="P316" s="213" t="s">
        <v>419</v>
      </c>
      <c r="Q316" s="214"/>
      <c r="R316" s="215">
        <v>32.25</v>
      </c>
      <c r="S316" s="216"/>
      <c r="T316" s="217"/>
      <c r="U316" s="159"/>
    </row>
    <row r="317" spans="1:21" ht="32.25" customHeight="1">
      <c r="A317" s="208"/>
      <c r="B317" s="218"/>
      <c r="C317" s="86"/>
      <c r="D317" s="87"/>
      <c r="E317" s="343" t="s">
        <v>532</v>
      </c>
      <c r="F317" s="343"/>
      <c r="G317" s="343"/>
      <c r="H317" s="343"/>
      <c r="I317" s="343"/>
      <c r="J317" s="344"/>
      <c r="K317" s="209" t="s">
        <v>533</v>
      </c>
      <c r="L317" s="210">
        <v>24</v>
      </c>
      <c r="M317" s="211">
        <v>8</v>
      </c>
      <c r="N317" s="211">
        <v>4</v>
      </c>
      <c r="O317" s="212" t="s">
        <v>532</v>
      </c>
      <c r="P317" s="213" t="s">
        <v>1</v>
      </c>
      <c r="Q317" s="214"/>
      <c r="R317" s="215">
        <v>13.47</v>
      </c>
      <c r="S317" s="216"/>
      <c r="T317" s="217"/>
      <c r="U317" s="159"/>
    </row>
    <row r="318" spans="1:21" ht="32.25" customHeight="1">
      <c r="A318" s="208"/>
      <c r="B318" s="218"/>
      <c r="C318" s="86"/>
      <c r="D318" s="86"/>
      <c r="E318" s="219"/>
      <c r="F318" s="343" t="s">
        <v>532</v>
      </c>
      <c r="G318" s="343"/>
      <c r="H318" s="343"/>
      <c r="I318" s="343"/>
      <c r="J318" s="344"/>
      <c r="K318" s="209" t="s">
        <v>533</v>
      </c>
      <c r="L318" s="210">
        <v>24</v>
      </c>
      <c r="M318" s="211">
        <v>8</v>
      </c>
      <c r="N318" s="211">
        <v>4</v>
      </c>
      <c r="O318" s="212" t="s">
        <v>532</v>
      </c>
      <c r="P318" s="213" t="s">
        <v>1</v>
      </c>
      <c r="Q318" s="214"/>
      <c r="R318" s="215">
        <v>13.47</v>
      </c>
      <c r="S318" s="216"/>
      <c r="T318" s="217"/>
      <c r="U318" s="159"/>
    </row>
    <row r="319" spans="1:21" ht="32.25" customHeight="1">
      <c r="A319" s="208"/>
      <c r="B319" s="218"/>
      <c r="C319" s="86"/>
      <c r="D319" s="86"/>
      <c r="E319" s="220"/>
      <c r="F319" s="219"/>
      <c r="G319" s="343" t="s">
        <v>534</v>
      </c>
      <c r="H319" s="343"/>
      <c r="I319" s="343"/>
      <c r="J319" s="344"/>
      <c r="K319" s="209" t="s">
        <v>535</v>
      </c>
      <c r="L319" s="210">
        <v>24</v>
      </c>
      <c r="M319" s="211">
        <v>8</v>
      </c>
      <c r="N319" s="211">
        <v>4</v>
      </c>
      <c r="O319" s="212" t="s">
        <v>534</v>
      </c>
      <c r="P319" s="213" t="s">
        <v>1</v>
      </c>
      <c r="Q319" s="214"/>
      <c r="R319" s="215">
        <v>13.47</v>
      </c>
      <c r="S319" s="216"/>
      <c r="T319" s="217"/>
      <c r="U319" s="159"/>
    </row>
    <row r="320" spans="1:21" ht="12.75" customHeight="1">
      <c r="A320" s="208"/>
      <c r="B320" s="218"/>
      <c r="C320" s="86"/>
      <c r="D320" s="86"/>
      <c r="E320" s="220"/>
      <c r="F320" s="220"/>
      <c r="G320" s="219"/>
      <c r="H320" s="343" t="s">
        <v>536</v>
      </c>
      <c r="I320" s="343"/>
      <c r="J320" s="344"/>
      <c r="K320" s="209" t="s">
        <v>517</v>
      </c>
      <c r="L320" s="210">
        <v>24</v>
      </c>
      <c r="M320" s="211">
        <v>8</v>
      </c>
      <c r="N320" s="211">
        <v>4</v>
      </c>
      <c r="O320" s="212" t="s">
        <v>536</v>
      </c>
      <c r="P320" s="213" t="s">
        <v>1</v>
      </c>
      <c r="Q320" s="214"/>
      <c r="R320" s="215">
        <v>13.47</v>
      </c>
      <c r="S320" s="216"/>
      <c r="T320" s="217"/>
      <c r="U320" s="159"/>
    </row>
    <row r="321" spans="1:21" ht="21.75" customHeight="1">
      <c r="A321" s="208"/>
      <c r="B321" s="345" t="s">
        <v>417</v>
      </c>
      <c r="C321" s="345"/>
      <c r="D321" s="345"/>
      <c r="E321" s="345"/>
      <c r="F321" s="345"/>
      <c r="G321" s="345"/>
      <c r="H321" s="345"/>
      <c r="I321" s="345"/>
      <c r="J321" s="346"/>
      <c r="K321" s="209" t="s">
        <v>418</v>
      </c>
      <c r="L321" s="210">
        <v>24</v>
      </c>
      <c r="M321" s="211">
        <v>8</v>
      </c>
      <c r="N321" s="211">
        <v>4</v>
      </c>
      <c r="O321" s="212" t="s">
        <v>536</v>
      </c>
      <c r="P321" s="213" t="s">
        <v>417</v>
      </c>
      <c r="Q321" s="214"/>
      <c r="R321" s="215">
        <v>13.47</v>
      </c>
      <c r="S321" s="216"/>
      <c r="T321" s="217"/>
      <c r="U321" s="159"/>
    </row>
    <row r="322" spans="1:21" ht="12.75" customHeight="1">
      <c r="A322" s="208"/>
      <c r="B322" s="345" t="s">
        <v>419</v>
      </c>
      <c r="C322" s="345"/>
      <c r="D322" s="345"/>
      <c r="E322" s="345"/>
      <c r="F322" s="345"/>
      <c r="G322" s="345"/>
      <c r="H322" s="345"/>
      <c r="I322" s="345"/>
      <c r="J322" s="346"/>
      <c r="K322" s="209" t="s">
        <v>420</v>
      </c>
      <c r="L322" s="210">
        <v>24</v>
      </c>
      <c r="M322" s="211">
        <v>8</v>
      </c>
      <c r="N322" s="211">
        <v>4</v>
      </c>
      <c r="O322" s="212" t="s">
        <v>536</v>
      </c>
      <c r="P322" s="213" t="s">
        <v>419</v>
      </c>
      <c r="Q322" s="214"/>
      <c r="R322" s="215">
        <v>13.47</v>
      </c>
      <c r="S322" s="216"/>
      <c r="T322" s="217"/>
      <c r="U322" s="159"/>
    </row>
    <row r="323" spans="1:21" ht="12.75" customHeight="1">
      <c r="A323" s="208"/>
      <c r="B323" s="345">
        <v>1200</v>
      </c>
      <c r="C323" s="345"/>
      <c r="D323" s="345"/>
      <c r="E323" s="345"/>
      <c r="F323" s="345"/>
      <c r="G323" s="345"/>
      <c r="H323" s="345"/>
      <c r="I323" s="345"/>
      <c r="J323" s="346"/>
      <c r="K323" s="209" t="s">
        <v>9</v>
      </c>
      <c r="L323" s="210">
        <v>24</v>
      </c>
      <c r="M323" s="211">
        <v>12</v>
      </c>
      <c r="N323" s="211">
        <v>0</v>
      </c>
      <c r="O323" s="212" t="s">
        <v>1</v>
      </c>
      <c r="P323" s="213" t="s">
        <v>1</v>
      </c>
      <c r="Q323" s="214"/>
      <c r="R323" s="215">
        <v>2440</v>
      </c>
      <c r="S323" s="216"/>
      <c r="T323" s="217"/>
      <c r="U323" s="159"/>
    </row>
    <row r="324" spans="1:21" ht="12.75" customHeight="1">
      <c r="A324" s="208"/>
      <c r="B324" s="345">
        <v>1202</v>
      </c>
      <c r="C324" s="345"/>
      <c r="D324" s="345"/>
      <c r="E324" s="345"/>
      <c r="F324" s="345"/>
      <c r="G324" s="345"/>
      <c r="H324" s="345"/>
      <c r="I324" s="345"/>
      <c r="J324" s="346"/>
      <c r="K324" s="209" t="s">
        <v>8</v>
      </c>
      <c r="L324" s="210">
        <v>24</v>
      </c>
      <c r="M324" s="211">
        <v>12</v>
      </c>
      <c r="N324" s="211">
        <v>2</v>
      </c>
      <c r="O324" s="212" t="s">
        <v>1</v>
      </c>
      <c r="P324" s="213" t="s">
        <v>1</v>
      </c>
      <c r="Q324" s="214"/>
      <c r="R324" s="215">
        <v>2440</v>
      </c>
      <c r="S324" s="216"/>
      <c r="T324" s="217"/>
      <c r="U324" s="159"/>
    </row>
    <row r="325" spans="1:21" ht="21.75" customHeight="1">
      <c r="A325" s="208"/>
      <c r="B325" s="218"/>
      <c r="C325" s="86"/>
      <c r="D325" s="87"/>
      <c r="E325" s="343" t="s">
        <v>587</v>
      </c>
      <c r="F325" s="343"/>
      <c r="G325" s="343"/>
      <c r="H325" s="343"/>
      <c r="I325" s="343"/>
      <c r="J325" s="344"/>
      <c r="K325" s="209" t="s">
        <v>588</v>
      </c>
      <c r="L325" s="210">
        <v>24</v>
      </c>
      <c r="M325" s="211">
        <v>12</v>
      </c>
      <c r="N325" s="211">
        <v>2</v>
      </c>
      <c r="O325" s="212" t="s">
        <v>587</v>
      </c>
      <c r="P325" s="213" t="s">
        <v>1</v>
      </c>
      <c r="Q325" s="214"/>
      <c r="R325" s="215">
        <v>2440</v>
      </c>
      <c r="S325" s="216"/>
      <c r="T325" s="217"/>
      <c r="U325" s="159"/>
    </row>
    <row r="326" spans="1:21" ht="21.75" customHeight="1">
      <c r="A326" s="208"/>
      <c r="B326" s="218"/>
      <c r="C326" s="86"/>
      <c r="D326" s="86"/>
      <c r="E326" s="219"/>
      <c r="F326" s="343" t="s">
        <v>587</v>
      </c>
      <c r="G326" s="343"/>
      <c r="H326" s="343"/>
      <c r="I326" s="343"/>
      <c r="J326" s="344"/>
      <c r="K326" s="209" t="s">
        <v>588</v>
      </c>
      <c r="L326" s="210">
        <v>24</v>
      </c>
      <c r="M326" s="211">
        <v>12</v>
      </c>
      <c r="N326" s="211">
        <v>2</v>
      </c>
      <c r="O326" s="212" t="s">
        <v>587</v>
      </c>
      <c r="P326" s="213" t="s">
        <v>1</v>
      </c>
      <c r="Q326" s="214"/>
      <c r="R326" s="215">
        <v>2440</v>
      </c>
      <c r="S326" s="216"/>
      <c r="T326" s="217"/>
      <c r="U326" s="159"/>
    </row>
    <row r="327" spans="1:21" ht="21.75" customHeight="1">
      <c r="A327" s="208"/>
      <c r="B327" s="218"/>
      <c r="C327" s="86"/>
      <c r="D327" s="86"/>
      <c r="E327" s="220"/>
      <c r="F327" s="219"/>
      <c r="G327" s="343" t="s">
        <v>589</v>
      </c>
      <c r="H327" s="343"/>
      <c r="I327" s="343"/>
      <c r="J327" s="344"/>
      <c r="K327" s="209" t="s">
        <v>590</v>
      </c>
      <c r="L327" s="210">
        <v>24</v>
      </c>
      <c r="M327" s="211">
        <v>12</v>
      </c>
      <c r="N327" s="211">
        <v>2</v>
      </c>
      <c r="O327" s="212" t="s">
        <v>589</v>
      </c>
      <c r="P327" s="213" t="s">
        <v>1</v>
      </c>
      <c r="Q327" s="214"/>
      <c r="R327" s="215">
        <v>2440</v>
      </c>
      <c r="S327" s="216"/>
      <c r="T327" s="217"/>
      <c r="U327" s="159"/>
    </row>
    <row r="328" spans="1:21" ht="21.75" customHeight="1">
      <c r="A328" s="208"/>
      <c r="B328" s="218"/>
      <c r="C328" s="86"/>
      <c r="D328" s="86"/>
      <c r="E328" s="220"/>
      <c r="F328" s="220"/>
      <c r="G328" s="219"/>
      <c r="H328" s="343" t="s">
        <v>591</v>
      </c>
      <c r="I328" s="343"/>
      <c r="J328" s="344"/>
      <c r="K328" s="209" t="s">
        <v>592</v>
      </c>
      <c r="L328" s="210">
        <v>24</v>
      </c>
      <c r="M328" s="211">
        <v>12</v>
      </c>
      <c r="N328" s="211">
        <v>2</v>
      </c>
      <c r="O328" s="212" t="s">
        <v>591</v>
      </c>
      <c r="P328" s="213" t="s">
        <v>1</v>
      </c>
      <c r="Q328" s="214"/>
      <c r="R328" s="215">
        <v>2440</v>
      </c>
      <c r="S328" s="216"/>
      <c r="T328" s="217"/>
      <c r="U328" s="159"/>
    </row>
    <row r="329" spans="1:21" ht="21.75" customHeight="1">
      <c r="A329" s="208"/>
      <c r="B329" s="345" t="s">
        <v>417</v>
      </c>
      <c r="C329" s="345"/>
      <c r="D329" s="345"/>
      <c r="E329" s="345"/>
      <c r="F329" s="345"/>
      <c r="G329" s="345"/>
      <c r="H329" s="345"/>
      <c r="I329" s="345"/>
      <c r="J329" s="346"/>
      <c r="K329" s="209" t="s">
        <v>418</v>
      </c>
      <c r="L329" s="210">
        <v>24</v>
      </c>
      <c r="M329" s="211">
        <v>12</v>
      </c>
      <c r="N329" s="211">
        <v>2</v>
      </c>
      <c r="O329" s="212" t="s">
        <v>591</v>
      </c>
      <c r="P329" s="213" t="s">
        <v>417</v>
      </c>
      <c r="Q329" s="214"/>
      <c r="R329" s="215">
        <v>2440</v>
      </c>
      <c r="S329" s="216"/>
      <c r="T329" s="217"/>
      <c r="U329" s="159"/>
    </row>
    <row r="330" spans="1:21" ht="12.75" customHeight="1">
      <c r="A330" s="208"/>
      <c r="B330" s="345" t="s">
        <v>419</v>
      </c>
      <c r="C330" s="345"/>
      <c r="D330" s="345"/>
      <c r="E330" s="345"/>
      <c r="F330" s="345"/>
      <c r="G330" s="345"/>
      <c r="H330" s="345"/>
      <c r="I330" s="345"/>
      <c r="J330" s="346"/>
      <c r="K330" s="209" t="s">
        <v>420</v>
      </c>
      <c r="L330" s="210">
        <v>24</v>
      </c>
      <c r="M330" s="211">
        <v>12</v>
      </c>
      <c r="N330" s="211">
        <v>2</v>
      </c>
      <c r="O330" s="212" t="s">
        <v>591</v>
      </c>
      <c r="P330" s="213" t="s">
        <v>419</v>
      </c>
      <c r="Q330" s="214"/>
      <c r="R330" s="215">
        <v>2440</v>
      </c>
      <c r="S330" s="216"/>
      <c r="T330" s="217"/>
      <c r="U330" s="159"/>
    </row>
    <row r="331" spans="1:21" customFormat="1" ht="21.75" customHeight="1">
      <c r="A331" s="13"/>
      <c r="B331" s="345" t="s">
        <v>593</v>
      </c>
      <c r="C331" s="345"/>
      <c r="D331" s="345"/>
      <c r="E331" s="345"/>
      <c r="F331" s="345"/>
      <c r="G331" s="345"/>
      <c r="H331" s="345"/>
      <c r="I331" s="345"/>
      <c r="J331" s="346"/>
      <c r="K331" s="221" t="s">
        <v>594</v>
      </c>
      <c r="L331" s="222">
        <v>27</v>
      </c>
      <c r="M331" s="223">
        <v>0</v>
      </c>
      <c r="N331" s="223">
        <v>0</v>
      </c>
      <c r="O331" s="224" t="s">
        <v>1</v>
      </c>
      <c r="P331" s="225" t="s">
        <v>1</v>
      </c>
      <c r="Q331" s="226"/>
      <c r="R331" s="227">
        <v>34065.879999999997</v>
      </c>
      <c r="S331" s="228"/>
      <c r="T331" s="229"/>
      <c r="U331" s="1"/>
    </row>
    <row r="332" spans="1:21" customFormat="1" ht="12.75" customHeight="1">
      <c r="A332" s="13"/>
      <c r="B332" s="345">
        <v>1100</v>
      </c>
      <c r="C332" s="345"/>
      <c r="D332" s="345"/>
      <c r="E332" s="345"/>
      <c r="F332" s="345"/>
      <c r="G332" s="345"/>
      <c r="H332" s="345"/>
      <c r="I332" s="345"/>
      <c r="J332" s="346"/>
      <c r="K332" s="199" t="s">
        <v>12</v>
      </c>
      <c r="L332" s="200">
        <v>27</v>
      </c>
      <c r="M332" s="201">
        <v>11</v>
      </c>
      <c r="N332" s="201">
        <v>0</v>
      </c>
      <c r="O332" s="202" t="s">
        <v>1</v>
      </c>
      <c r="P332" s="203" t="s">
        <v>1</v>
      </c>
      <c r="Q332" s="204"/>
      <c r="R332" s="205">
        <v>34065.879999999997</v>
      </c>
      <c r="S332" s="206"/>
      <c r="T332" s="207"/>
      <c r="U332" s="1"/>
    </row>
    <row r="333" spans="1:21" ht="12.75" customHeight="1">
      <c r="A333" s="208"/>
      <c r="B333" s="345">
        <v>1101</v>
      </c>
      <c r="C333" s="345"/>
      <c r="D333" s="345"/>
      <c r="E333" s="345"/>
      <c r="F333" s="345"/>
      <c r="G333" s="345"/>
      <c r="H333" s="345"/>
      <c r="I333" s="345"/>
      <c r="J333" s="346"/>
      <c r="K333" s="209" t="s">
        <v>11</v>
      </c>
      <c r="L333" s="210">
        <v>27</v>
      </c>
      <c r="M333" s="211">
        <v>11</v>
      </c>
      <c r="N333" s="211">
        <v>1</v>
      </c>
      <c r="O333" s="212" t="s">
        <v>1</v>
      </c>
      <c r="P333" s="213" t="s">
        <v>1</v>
      </c>
      <c r="Q333" s="214"/>
      <c r="R333" s="215">
        <v>34065.879999999997</v>
      </c>
      <c r="S333" s="216"/>
      <c r="T333" s="217"/>
      <c r="U333" s="159"/>
    </row>
    <row r="334" spans="1:21" ht="21.75" customHeight="1">
      <c r="A334" s="208"/>
      <c r="B334" s="218"/>
      <c r="C334" s="86"/>
      <c r="D334" s="87"/>
      <c r="E334" s="343" t="s">
        <v>555</v>
      </c>
      <c r="F334" s="343"/>
      <c r="G334" s="343"/>
      <c r="H334" s="343"/>
      <c r="I334" s="343"/>
      <c r="J334" s="344"/>
      <c r="K334" s="209" t="s">
        <v>556</v>
      </c>
      <c r="L334" s="210">
        <v>27</v>
      </c>
      <c r="M334" s="211">
        <v>11</v>
      </c>
      <c r="N334" s="211">
        <v>1</v>
      </c>
      <c r="O334" s="212" t="s">
        <v>555</v>
      </c>
      <c r="P334" s="213" t="s">
        <v>1</v>
      </c>
      <c r="Q334" s="214"/>
      <c r="R334" s="215">
        <v>33865.879999999997</v>
      </c>
      <c r="S334" s="216"/>
      <c r="T334" s="217"/>
      <c r="U334" s="159"/>
    </row>
    <row r="335" spans="1:21" ht="21.75" customHeight="1">
      <c r="A335" s="208"/>
      <c r="B335" s="218"/>
      <c r="C335" s="86"/>
      <c r="D335" s="86"/>
      <c r="E335" s="219"/>
      <c r="F335" s="343" t="s">
        <v>557</v>
      </c>
      <c r="G335" s="343"/>
      <c r="H335" s="343"/>
      <c r="I335" s="343"/>
      <c r="J335" s="344"/>
      <c r="K335" s="209" t="s">
        <v>558</v>
      </c>
      <c r="L335" s="210">
        <v>27</v>
      </c>
      <c r="M335" s="211">
        <v>11</v>
      </c>
      <c r="N335" s="211">
        <v>1</v>
      </c>
      <c r="O335" s="212" t="s">
        <v>557</v>
      </c>
      <c r="P335" s="213" t="s">
        <v>1</v>
      </c>
      <c r="Q335" s="214"/>
      <c r="R335" s="215">
        <v>1133.25</v>
      </c>
      <c r="S335" s="216"/>
      <c r="T335" s="217"/>
      <c r="U335" s="159"/>
    </row>
    <row r="336" spans="1:21" ht="21.75" customHeight="1">
      <c r="A336" s="208"/>
      <c r="B336" s="218"/>
      <c r="C336" s="86"/>
      <c r="D336" s="86"/>
      <c r="E336" s="220"/>
      <c r="F336" s="219"/>
      <c r="G336" s="343" t="s">
        <v>559</v>
      </c>
      <c r="H336" s="343"/>
      <c r="I336" s="343"/>
      <c r="J336" s="344"/>
      <c r="K336" s="209" t="s">
        <v>560</v>
      </c>
      <c r="L336" s="210">
        <v>27</v>
      </c>
      <c r="M336" s="211">
        <v>11</v>
      </c>
      <c r="N336" s="211">
        <v>1</v>
      </c>
      <c r="O336" s="212" t="s">
        <v>559</v>
      </c>
      <c r="P336" s="213" t="s">
        <v>1</v>
      </c>
      <c r="Q336" s="214"/>
      <c r="R336" s="215">
        <v>1133.25</v>
      </c>
      <c r="S336" s="216"/>
      <c r="T336" s="217"/>
      <c r="U336" s="159"/>
    </row>
    <row r="337" spans="1:21" ht="12.6" customHeight="1">
      <c r="A337" s="208"/>
      <c r="B337" s="218"/>
      <c r="C337" s="86"/>
      <c r="D337" s="86"/>
      <c r="E337" s="220"/>
      <c r="F337" s="220"/>
      <c r="G337" s="219"/>
      <c r="H337" s="343" t="s">
        <v>561</v>
      </c>
      <c r="I337" s="343"/>
      <c r="J337" s="344"/>
      <c r="K337" s="209" t="s">
        <v>562</v>
      </c>
      <c r="L337" s="210">
        <v>27</v>
      </c>
      <c r="M337" s="211">
        <v>11</v>
      </c>
      <c r="N337" s="211">
        <v>1</v>
      </c>
      <c r="O337" s="212" t="s">
        <v>561</v>
      </c>
      <c r="P337" s="213" t="s">
        <v>1</v>
      </c>
      <c r="Q337" s="214"/>
      <c r="R337" s="215">
        <v>1133.25</v>
      </c>
      <c r="S337" s="216"/>
      <c r="T337" s="217"/>
      <c r="U337" s="159"/>
    </row>
    <row r="338" spans="1:21" ht="21.75" customHeight="1">
      <c r="A338" s="208"/>
      <c r="B338" s="345" t="s">
        <v>396</v>
      </c>
      <c r="C338" s="345"/>
      <c r="D338" s="345"/>
      <c r="E338" s="345"/>
      <c r="F338" s="345"/>
      <c r="G338" s="345"/>
      <c r="H338" s="345"/>
      <c r="I338" s="345"/>
      <c r="J338" s="346"/>
      <c r="K338" s="209" t="s">
        <v>397</v>
      </c>
      <c r="L338" s="210">
        <v>27</v>
      </c>
      <c r="M338" s="211">
        <v>11</v>
      </c>
      <c r="N338" s="211">
        <v>1</v>
      </c>
      <c r="O338" s="212" t="s">
        <v>561</v>
      </c>
      <c r="P338" s="213" t="s">
        <v>396</v>
      </c>
      <c r="Q338" s="214"/>
      <c r="R338" s="215">
        <v>70.150000000000006</v>
      </c>
      <c r="S338" s="216"/>
      <c r="T338" s="217"/>
      <c r="U338" s="159"/>
    </row>
    <row r="339" spans="1:21" ht="21.75" customHeight="1">
      <c r="A339" s="208"/>
      <c r="B339" s="345" t="s">
        <v>398</v>
      </c>
      <c r="C339" s="345"/>
      <c r="D339" s="345"/>
      <c r="E339" s="345"/>
      <c r="F339" s="345"/>
      <c r="G339" s="345"/>
      <c r="H339" s="345"/>
      <c r="I339" s="345"/>
      <c r="J339" s="346"/>
      <c r="K339" s="209" t="s">
        <v>399</v>
      </c>
      <c r="L339" s="210">
        <v>27</v>
      </c>
      <c r="M339" s="211">
        <v>11</v>
      </c>
      <c r="N339" s="211">
        <v>1</v>
      </c>
      <c r="O339" s="212" t="s">
        <v>561</v>
      </c>
      <c r="P339" s="213" t="s">
        <v>398</v>
      </c>
      <c r="Q339" s="214"/>
      <c r="R339" s="215">
        <v>70.150000000000006</v>
      </c>
      <c r="S339" s="216"/>
      <c r="T339" s="217"/>
      <c r="U339" s="159"/>
    </row>
    <row r="340" spans="1:21" ht="21.75" customHeight="1">
      <c r="A340" s="208"/>
      <c r="B340" s="345" t="s">
        <v>417</v>
      </c>
      <c r="C340" s="345"/>
      <c r="D340" s="345"/>
      <c r="E340" s="345"/>
      <c r="F340" s="345"/>
      <c r="G340" s="345"/>
      <c r="H340" s="345"/>
      <c r="I340" s="345"/>
      <c r="J340" s="346"/>
      <c r="K340" s="209" t="s">
        <v>418</v>
      </c>
      <c r="L340" s="210">
        <v>27</v>
      </c>
      <c r="M340" s="211">
        <v>11</v>
      </c>
      <c r="N340" s="211">
        <v>1</v>
      </c>
      <c r="O340" s="212" t="s">
        <v>561</v>
      </c>
      <c r="P340" s="213" t="s">
        <v>417</v>
      </c>
      <c r="Q340" s="214"/>
      <c r="R340" s="215">
        <v>1063.0999999999999</v>
      </c>
      <c r="S340" s="216"/>
      <c r="T340" s="217"/>
      <c r="U340" s="159"/>
    </row>
    <row r="341" spans="1:21" ht="12.75" customHeight="1">
      <c r="A341" s="208"/>
      <c r="B341" s="345" t="s">
        <v>419</v>
      </c>
      <c r="C341" s="345"/>
      <c r="D341" s="345"/>
      <c r="E341" s="345"/>
      <c r="F341" s="345"/>
      <c r="G341" s="345"/>
      <c r="H341" s="345"/>
      <c r="I341" s="345"/>
      <c r="J341" s="346"/>
      <c r="K341" s="209" t="s">
        <v>420</v>
      </c>
      <c r="L341" s="210">
        <v>27</v>
      </c>
      <c r="M341" s="211">
        <v>11</v>
      </c>
      <c r="N341" s="211">
        <v>1</v>
      </c>
      <c r="O341" s="212" t="s">
        <v>561</v>
      </c>
      <c r="P341" s="213" t="s">
        <v>419</v>
      </c>
      <c r="Q341" s="214"/>
      <c r="R341" s="215">
        <v>1063.0999999999999</v>
      </c>
      <c r="S341" s="216"/>
      <c r="T341" s="217"/>
      <c r="U341" s="159"/>
    </row>
    <row r="342" spans="1:21" ht="21.75" customHeight="1">
      <c r="A342" s="208"/>
      <c r="B342" s="218"/>
      <c r="C342" s="86"/>
      <c r="D342" s="86"/>
      <c r="E342" s="219"/>
      <c r="F342" s="343" t="s">
        <v>595</v>
      </c>
      <c r="G342" s="343"/>
      <c r="H342" s="343"/>
      <c r="I342" s="343"/>
      <c r="J342" s="344"/>
      <c r="K342" s="209" t="s">
        <v>596</v>
      </c>
      <c r="L342" s="210">
        <v>27</v>
      </c>
      <c r="M342" s="211">
        <v>11</v>
      </c>
      <c r="N342" s="211">
        <v>1</v>
      </c>
      <c r="O342" s="212" t="s">
        <v>595</v>
      </c>
      <c r="P342" s="213" t="s">
        <v>1</v>
      </c>
      <c r="Q342" s="214"/>
      <c r="R342" s="215">
        <v>32732.63</v>
      </c>
      <c r="S342" s="216"/>
      <c r="T342" s="217"/>
      <c r="U342" s="159"/>
    </row>
    <row r="343" spans="1:21" ht="32.25" customHeight="1">
      <c r="A343" s="208"/>
      <c r="B343" s="218"/>
      <c r="C343" s="86"/>
      <c r="D343" s="86"/>
      <c r="E343" s="220"/>
      <c r="F343" s="219"/>
      <c r="G343" s="343" t="s">
        <v>597</v>
      </c>
      <c r="H343" s="343"/>
      <c r="I343" s="343"/>
      <c r="J343" s="344"/>
      <c r="K343" s="209" t="s">
        <v>598</v>
      </c>
      <c r="L343" s="210">
        <v>27</v>
      </c>
      <c r="M343" s="211">
        <v>11</v>
      </c>
      <c r="N343" s="211">
        <v>1</v>
      </c>
      <c r="O343" s="212" t="s">
        <v>597</v>
      </c>
      <c r="P343" s="213" t="s">
        <v>1</v>
      </c>
      <c r="Q343" s="214"/>
      <c r="R343" s="215">
        <v>32536.91</v>
      </c>
      <c r="S343" s="216"/>
      <c r="T343" s="217"/>
      <c r="U343" s="159"/>
    </row>
    <row r="344" spans="1:21" ht="21.75" customHeight="1">
      <c r="A344" s="208"/>
      <c r="B344" s="218"/>
      <c r="C344" s="86"/>
      <c r="D344" s="86"/>
      <c r="E344" s="220"/>
      <c r="F344" s="220"/>
      <c r="G344" s="219"/>
      <c r="H344" s="343" t="s">
        <v>599</v>
      </c>
      <c r="I344" s="343"/>
      <c r="J344" s="344"/>
      <c r="K344" s="209" t="s">
        <v>500</v>
      </c>
      <c r="L344" s="210">
        <v>27</v>
      </c>
      <c r="M344" s="211">
        <v>11</v>
      </c>
      <c r="N344" s="211">
        <v>1</v>
      </c>
      <c r="O344" s="212" t="s">
        <v>599</v>
      </c>
      <c r="P344" s="213" t="s">
        <v>1</v>
      </c>
      <c r="Q344" s="214"/>
      <c r="R344" s="215">
        <v>32536.91</v>
      </c>
      <c r="S344" s="216"/>
      <c r="T344" s="217"/>
      <c r="U344" s="159"/>
    </row>
    <row r="345" spans="1:21" ht="21.75" customHeight="1">
      <c r="A345" s="208"/>
      <c r="B345" s="345" t="s">
        <v>417</v>
      </c>
      <c r="C345" s="345"/>
      <c r="D345" s="345"/>
      <c r="E345" s="345"/>
      <c r="F345" s="345"/>
      <c r="G345" s="345"/>
      <c r="H345" s="345"/>
      <c r="I345" s="345"/>
      <c r="J345" s="346"/>
      <c r="K345" s="209" t="s">
        <v>418</v>
      </c>
      <c r="L345" s="210">
        <v>27</v>
      </c>
      <c r="M345" s="211">
        <v>11</v>
      </c>
      <c r="N345" s="211">
        <v>1</v>
      </c>
      <c r="O345" s="212" t="s">
        <v>599</v>
      </c>
      <c r="P345" s="213" t="s">
        <v>417</v>
      </c>
      <c r="Q345" s="214"/>
      <c r="R345" s="215">
        <v>32536.91</v>
      </c>
      <c r="S345" s="216"/>
      <c r="T345" s="217"/>
      <c r="U345" s="159"/>
    </row>
    <row r="346" spans="1:21" ht="12.75" customHeight="1">
      <c r="A346" s="208"/>
      <c r="B346" s="345" t="s">
        <v>419</v>
      </c>
      <c r="C346" s="345"/>
      <c r="D346" s="345"/>
      <c r="E346" s="345"/>
      <c r="F346" s="345"/>
      <c r="G346" s="345"/>
      <c r="H346" s="345"/>
      <c r="I346" s="345"/>
      <c r="J346" s="346"/>
      <c r="K346" s="209" t="s">
        <v>420</v>
      </c>
      <c r="L346" s="210">
        <v>27</v>
      </c>
      <c r="M346" s="211">
        <v>11</v>
      </c>
      <c r="N346" s="211">
        <v>1</v>
      </c>
      <c r="O346" s="212" t="s">
        <v>599</v>
      </c>
      <c r="P346" s="213" t="s">
        <v>419</v>
      </c>
      <c r="Q346" s="214"/>
      <c r="R346" s="215">
        <v>32536.91</v>
      </c>
      <c r="S346" s="216"/>
      <c r="T346" s="217"/>
      <c r="U346" s="159"/>
    </row>
    <row r="347" spans="1:21" ht="21.75" customHeight="1">
      <c r="A347" s="208"/>
      <c r="B347" s="218"/>
      <c r="C347" s="86"/>
      <c r="D347" s="86"/>
      <c r="E347" s="220"/>
      <c r="F347" s="219"/>
      <c r="G347" s="343" t="s">
        <v>600</v>
      </c>
      <c r="H347" s="343"/>
      <c r="I347" s="343"/>
      <c r="J347" s="344"/>
      <c r="K347" s="209" t="s">
        <v>601</v>
      </c>
      <c r="L347" s="210">
        <v>27</v>
      </c>
      <c r="M347" s="211">
        <v>11</v>
      </c>
      <c r="N347" s="211">
        <v>1</v>
      </c>
      <c r="O347" s="212" t="s">
        <v>600</v>
      </c>
      <c r="P347" s="213" t="s">
        <v>1</v>
      </c>
      <c r="Q347" s="214"/>
      <c r="R347" s="215">
        <v>195.72</v>
      </c>
      <c r="S347" s="216"/>
      <c r="T347" s="217"/>
      <c r="U347" s="159"/>
    </row>
    <row r="348" spans="1:21" ht="12" customHeight="1">
      <c r="A348" s="208"/>
      <c r="B348" s="218"/>
      <c r="C348" s="86"/>
      <c r="D348" s="86"/>
      <c r="E348" s="220"/>
      <c r="F348" s="220"/>
      <c r="G348" s="219"/>
      <c r="H348" s="343" t="s">
        <v>602</v>
      </c>
      <c r="I348" s="343"/>
      <c r="J348" s="344"/>
      <c r="K348" s="209" t="s">
        <v>562</v>
      </c>
      <c r="L348" s="210">
        <v>27</v>
      </c>
      <c r="M348" s="211">
        <v>11</v>
      </c>
      <c r="N348" s="211">
        <v>1</v>
      </c>
      <c r="O348" s="212" t="s">
        <v>602</v>
      </c>
      <c r="P348" s="213" t="s">
        <v>1</v>
      </c>
      <c r="Q348" s="214"/>
      <c r="R348" s="215">
        <v>195.72</v>
      </c>
      <c r="S348" s="216"/>
      <c r="T348" s="217"/>
      <c r="U348" s="159"/>
    </row>
    <row r="349" spans="1:21" ht="21.75" customHeight="1">
      <c r="A349" s="208"/>
      <c r="B349" s="345" t="s">
        <v>396</v>
      </c>
      <c r="C349" s="345"/>
      <c r="D349" s="345"/>
      <c r="E349" s="345"/>
      <c r="F349" s="345"/>
      <c r="G349" s="345"/>
      <c r="H349" s="345"/>
      <c r="I349" s="345"/>
      <c r="J349" s="346"/>
      <c r="K349" s="209" t="s">
        <v>397</v>
      </c>
      <c r="L349" s="210">
        <v>27</v>
      </c>
      <c r="M349" s="211">
        <v>11</v>
      </c>
      <c r="N349" s="211">
        <v>1</v>
      </c>
      <c r="O349" s="212" t="s">
        <v>602</v>
      </c>
      <c r="P349" s="213" t="s">
        <v>396</v>
      </c>
      <c r="Q349" s="214"/>
      <c r="R349" s="215">
        <v>195.72</v>
      </c>
      <c r="S349" s="216"/>
      <c r="T349" s="217"/>
      <c r="U349" s="159"/>
    </row>
    <row r="350" spans="1:21" ht="21.75" customHeight="1">
      <c r="A350" s="208"/>
      <c r="B350" s="345" t="s">
        <v>398</v>
      </c>
      <c r="C350" s="345"/>
      <c r="D350" s="345"/>
      <c r="E350" s="345"/>
      <c r="F350" s="345"/>
      <c r="G350" s="345"/>
      <c r="H350" s="345"/>
      <c r="I350" s="345"/>
      <c r="J350" s="346"/>
      <c r="K350" s="209" t="s">
        <v>399</v>
      </c>
      <c r="L350" s="210">
        <v>27</v>
      </c>
      <c r="M350" s="211">
        <v>11</v>
      </c>
      <c r="N350" s="211">
        <v>1</v>
      </c>
      <c r="O350" s="212" t="s">
        <v>602</v>
      </c>
      <c r="P350" s="213" t="s">
        <v>398</v>
      </c>
      <c r="Q350" s="214"/>
      <c r="R350" s="215">
        <v>195.72</v>
      </c>
      <c r="S350" s="216"/>
      <c r="T350" s="217"/>
      <c r="U350" s="159"/>
    </row>
    <row r="351" spans="1:21" ht="12.75" customHeight="1">
      <c r="A351" s="208"/>
      <c r="B351" s="218"/>
      <c r="C351" s="86"/>
      <c r="D351" s="87"/>
      <c r="E351" s="343" t="s">
        <v>452</v>
      </c>
      <c r="F351" s="343"/>
      <c r="G351" s="343"/>
      <c r="H351" s="343"/>
      <c r="I351" s="343"/>
      <c r="J351" s="344"/>
      <c r="K351" s="209" t="s">
        <v>453</v>
      </c>
      <c r="L351" s="210">
        <v>27</v>
      </c>
      <c r="M351" s="211">
        <v>11</v>
      </c>
      <c r="N351" s="211">
        <v>1</v>
      </c>
      <c r="O351" s="212" t="s">
        <v>452</v>
      </c>
      <c r="P351" s="213" t="s">
        <v>1</v>
      </c>
      <c r="Q351" s="214"/>
      <c r="R351" s="215">
        <v>200</v>
      </c>
      <c r="S351" s="216"/>
      <c r="T351" s="217"/>
      <c r="U351" s="159"/>
    </row>
    <row r="352" spans="1:21" ht="21.75" customHeight="1">
      <c r="A352" s="208"/>
      <c r="B352" s="218"/>
      <c r="C352" s="86"/>
      <c r="D352" s="86"/>
      <c r="E352" s="219"/>
      <c r="F352" s="343" t="s">
        <v>454</v>
      </c>
      <c r="G352" s="343"/>
      <c r="H352" s="343"/>
      <c r="I352" s="343"/>
      <c r="J352" s="344"/>
      <c r="K352" s="209" t="s">
        <v>455</v>
      </c>
      <c r="L352" s="210">
        <v>27</v>
      </c>
      <c r="M352" s="211">
        <v>11</v>
      </c>
      <c r="N352" s="211">
        <v>1</v>
      </c>
      <c r="O352" s="212" t="s">
        <v>454</v>
      </c>
      <c r="P352" s="213" t="s">
        <v>1</v>
      </c>
      <c r="Q352" s="214"/>
      <c r="R352" s="215">
        <v>200</v>
      </c>
      <c r="S352" s="216"/>
      <c r="T352" s="217"/>
      <c r="U352" s="159"/>
    </row>
    <row r="353" spans="1:21" ht="21.75" customHeight="1">
      <c r="A353" s="208"/>
      <c r="B353" s="218"/>
      <c r="C353" s="86"/>
      <c r="D353" s="86"/>
      <c r="E353" s="220"/>
      <c r="F353" s="219"/>
      <c r="G353" s="343" t="s">
        <v>454</v>
      </c>
      <c r="H353" s="343"/>
      <c r="I353" s="343"/>
      <c r="J353" s="344"/>
      <c r="K353" s="209" t="s">
        <v>455</v>
      </c>
      <c r="L353" s="210">
        <v>27</v>
      </c>
      <c r="M353" s="211">
        <v>11</v>
      </c>
      <c r="N353" s="211">
        <v>1</v>
      </c>
      <c r="O353" s="212" t="s">
        <v>454</v>
      </c>
      <c r="P353" s="213" t="s">
        <v>1</v>
      </c>
      <c r="Q353" s="214"/>
      <c r="R353" s="215">
        <v>200</v>
      </c>
      <c r="S353" s="216"/>
      <c r="T353" s="217"/>
      <c r="U353" s="159"/>
    </row>
    <row r="354" spans="1:21" ht="21.75" customHeight="1">
      <c r="A354" s="208"/>
      <c r="B354" s="218"/>
      <c r="C354" s="86"/>
      <c r="D354" s="86"/>
      <c r="E354" s="220"/>
      <c r="F354" s="220"/>
      <c r="G354" s="219"/>
      <c r="H354" s="343" t="s">
        <v>456</v>
      </c>
      <c r="I354" s="343"/>
      <c r="J354" s="344"/>
      <c r="K354" s="209" t="s">
        <v>457</v>
      </c>
      <c r="L354" s="210">
        <v>27</v>
      </c>
      <c r="M354" s="211">
        <v>11</v>
      </c>
      <c r="N354" s="211">
        <v>1</v>
      </c>
      <c r="O354" s="212" t="s">
        <v>456</v>
      </c>
      <c r="P354" s="213" t="s">
        <v>1</v>
      </c>
      <c r="Q354" s="214"/>
      <c r="R354" s="215">
        <v>200</v>
      </c>
      <c r="S354" s="216"/>
      <c r="T354" s="217"/>
      <c r="U354" s="159"/>
    </row>
    <row r="355" spans="1:21" ht="21.75" customHeight="1">
      <c r="A355" s="208"/>
      <c r="B355" s="345" t="s">
        <v>417</v>
      </c>
      <c r="C355" s="345"/>
      <c r="D355" s="345"/>
      <c r="E355" s="345"/>
      <c r="F355" s="345"/>
      <c r="G355" s="345"/>
      <c r="H355" s="345"/>
      <c r="I355" s="345"/>
      <c r="J355" s="346"/>
      <c r="K355" s="209" t="s">
        <v>418</v>
      </c>
      <c r="L355" s="210">
        <v>27</v>
      </c>
      <c r="M355" s="211">
        <v>11</v>
      </c>
      <c r="N355" s="211">
        <v>1</v>
      </c>
      <c r="O355" s="212" t="s">
        <v>456</v>
      </c>
      <c r="P355" s="213" t="s">
        <v>417</v>
      </c>
      <c r="Q355" s="214"/>
      <c r="R355" s="215">
        <v>200</v>
      </c>
      <c r="S355" s="216"/>
      <c r="T355" s="217"/>
      <c r="U355" s="159"/>
    </row>
    <row r="356" spans="1:21" ht="12.75" customHeight="1">
      <c r="A356" s="208"/>
      <c r="B356" s="345" t="s">
        <v>419</v>
      </c>
      <c r="C356" s="345"/>
      <c r="D356" s="345"/>
      <c r="E356" s="345"/>
      <c r="F356" s="345"/>
      <c r="G356" s="345"/>
      <c r="H356" s="345"/>
      <c r="I356" s="345"/>
      <c r="J356" s="346"/>
      <c r="K356" s="209" t="s">
        <v>420</v>
      </c>
      <c r="L356" s="210">
        <v>27</v>
      </c>
      <c r="M356" s="211">
        <v>11</v>
      </c>
      <c r="N356" s="211">
        <v>1</v>
      </c>
      <c r="O356" s="212" t="s">
        <v>456</v>
      </c>
      <c r="P356" s="213" t="s">
        <v>419</v>
      </c>
      <c r="Q356" s="214"/>
      <c r="R356" s="215">
        <v>200</v>
      </c>
      <c r="S356" s="216"/>
      <c r="T356" s="217"/>
      <c r="U356" s="159"/>
    </row>
    <row r="357" spans="1:21" customFormat="1" ht="12.75" customHeight="1">
      <c r="A357" s="13"/>
      <c r="B357" s="345" t="s">
        <v>384</v>
      </c>
      <c r="C357" s="345"/>
      <c r="D357" s="345"/>
      <c r="E357" s="345"/>
      <c r="F357" s="345"/>
      <c r="G357" s="345"/>
      <c r="H357" s="345"/>
      <c r="I357" s="345"/>
      <c r="J357" s="346"/>
      <c r="K357" s="221" t="s">
        <v>603</v>
      </c>
      <c r="L357" s="222">
        <v>30</v>
      </c>
      <c r="M357" s="223">
        <v>0</v>
      </c>
      <c r="N357" s="223">
        <v>0</v>
      </c>
      <c r="O357" s="224" t="s">
        <v>1</v>
      </c>
      <c r="P357" s="225" t="s">
        <v>1</v>
      </c>
      <c r="Q357" s="226"/>
      <c r="R357" s="227">
        <v>2328.38</v>
      </c>
      <c r="S357" s="228"/>
      <c r="T357" s="229"/>
      <c r="U357" s="1"/>
    </row>
    <row r="358" spans="1:21" customFormat="1" ht="12.75" customHeight="1">
      <c r="A358" s="13"/>
      <c r="B358" s="345">
        <v>100</v>
      </c>
      <c r="C358" s="345"/>
      <c r="D358" s="345"/>
      <c r="E358" s="345"/>
      <c r="F358" s="345"/>
      <c r="G358" s="345"/>
      <c r="H358" s="345"/>
      <c r="I358" s="345"/>
      <c r="J358" s="346"/>
      <c r="K358" s="199" t="s">
        <v>56</v>
      </c>
      <c r="L358" s="200">
        <v>30</v>
      </c>
      <c r="M358" s="201">
        <v>1</v>
      </c>
      <c r="N358" s="201">
        <v>0</v>
      </c>
      <c r="O358" s="202" t="s">
        <v>1</v>
      </c>
      <c r="P358" s="203" t="s">
        <v>1</v>
      </c>
      <c r="Q358" s="204"/>
      <c r="R358" s="205">
        <v>2328.38</v>
      </c>
      <c r="S358" s="206"/>
      <c r="T358" s="207"/>
      <c r="U358" s="1"/>
    </row>
    <row r="359" spans="1:21" ht="19.899999999999999" customHeight="1">
      <c r="A359" s="208"/>
      <c r="B359" s="345">
        <v>106</v>
      </c>
      <c r="C359" s="345"/>
      <c r="D359" s="345"/>
      <c r="E359" s="345"/>
      <c r="F359" s="345"/>
      <c r="G359" s="345"/>
      <c r="H359" s="345"/>
      <c r="I359" s="345"/>
      <c r="J359" s="346"/>
      <c r="K359" s="209" t="s">
        <v>51</v>
      </c>
      <c r="L359" s="210">
        <v>30</v>
      </c>
      <c r="M359" s="211">
        <v>1</v>
      </c>
      <c r="N359" s="211">
        <v>6</v>
      </c>
      <c r="O359" s="212" t="s">
        <v>1</v>
      </c>
      <c r="P359" s="213" t="s">
        <v>1</v>
      </c>
      <c r="Q359" s="214"/>
      <c r="R359" s="215">
        <v>2328.38</v>
      </c>
      <c r="S359" s="216"/>
      <c r="T359" s="217"/>
      <c r="U359" s="159"/>
    </row>
    <row r="360" spans="1:21" ht="21.75" customHeight="1">
      <c r="A360" s="208"/>
      <c r="B360" s="218"/>
      <c r="C360" s="86"/>
      <c r="D360" s="87"/>
      <c r="E360" s="343" t="s">
        <v>386</v>
      </c>
      <c r="F360" s="343"/>
      <c r="G360" s="343"/>
      <c r="H360" s="343"/>
      <c r="I360" s="343"/>
      <c r="J360" s="344"/>
      <c r="K360" s="209" t="s">
        <v>387</v>
      </c>
      <c r="L360" s="210">
        <v>30</v>
      </c>
      <c r="M360" s="211">
        <v>1</v>
      </c>
      <c r="N360" s="211">
        <v>6</v>
      </c>
      <c r="O360" s="212" t="s">
        <v>386</v>
      </c>
      <c r="P360" s="213" t="s">
        <v>1</v>
      </c>
      <c r="Q360" s="214"/>
      <c r="R360" s="215">
        <v>2328.38</v>
      </c>
      <c r="S360" s="216"/>
      <c r="T360" s="217"/>
      <c r="U360" s="159"/>
    </row>
    <row r="361" spans="1:21" ht="21.75" customHeight="1">
      <c r="A361" s="208"/>
      <c r="B361" s="218"/>
      <c r="C361" s="86"/>
      <c r="D361" s="86"/>
      <c r="E361" s="219"/>
      <c r="F361" s="343" t="s">
        <v>386</v>
      </c>
      <c r="G361" s="343"/>
      <c r="H361" s="343"/>
      <c r="I361" s="343"/>
      <c r="J361" s="344"/>
      <c r="K361" s="209" t="s">
        <v>387</v>
      </c>
      <c r="L361" s="210">
        <v>30</v>
      </c>
      <c r="M361" s="211">
        <v>1</v>
      </c>
      <c r="N361" s="211">
        <v>6</v>
      </c>
      <c r="O361" s="212" t="s">
        <v>386</v>
      </c>
      <c r="P361" s="213" t="s">
        <v>1</v>
      </c>
      <c r="Q361" s="214"/>
      <c r="R361" s="215">
        <v>2328.38</v>
      </c>
      <c r="S361" s="216"/>
      <c r="T361" s="217"/>
      <c r="U361" s="159"/>
    </row>
    <row r="362" spans="1:21" ht="21.6" customHeight="1">
      <c r="A362" s="208"/>
      <c r="B362" s="218"/>
      <c r="C362" s="86"/>
      <c r="D362" s="86"/>
      <c r="E362" s="220"/>
      <c r="F362" s="219"/>
      <c r="G362" s="343" t="s">
        <v>388</v>
      </c>
      <c r="H362" s="343"/>
      <c r="I362" s="343"/>
      <c r="J362" s="344"/>
      <c r="K362" s="209" t="s">
        <v>389</v>
      </c>
      <c r="L362" s="210">
        <v>30</v>
      </c>
      <c r="M362" s="211">
        <v>1</v>
      </c>
      <c r="N362" s="211">
        <v>6</v>
      </c>
      <c r="O362" s="212" t="s">
        <v>388</v>
      </c>
      <c r="P362" s="213" t="s">
        <v>1</v>
      </c>
      <c r="Q362" s="214"/>
      <c r="R362" s="215">
        <v>2328.38</v>
      </c>
      <c r="S362" s="216"/>
      <c r="T362" s="217"/>
      <c r="U362" s="159"/>
    </row>
    <row r="363" spans="1:21" ht="11.45" customHeight="1">
      <c r="A363" s="208"/>
      <c r="B363" s="218"/>
      <c r="C363" s="86"/>
      <c r="D363" s="86"/>
      <c r="E363" s="220"/>
      <c r="F363" s="220"/>
      <c r="G363" s="219"/>
      <c r="H363" s="343" t="s">
        <v>390</v>
      </c>
      <c r="I363" s="343"/>
      <c r="J363" s="344"/>
      <c r="K363" s="209" t="s">
        <v>391</v>
      </c>
      <c r="L363" s="210">
        <v>30</v>
      </c>
      <c r="M363" s="211">
        <v>1</v>
      </c>
      <c r="N363" s="211">
        <v>6</v>
      </c>
      <c r="O363" s="212" t="s">
        <v>390</v>
      </c>
      <c r="P363" s="213" t="s">
        <v>1</v>
      </c>
      <c r="Q363" s="214"/>
      <c r="R363" s="215">
        <v>1329.92</v>
      </c>
      <c r="S363" s="216"/>
      <c r="T363" s="217"/>
      <c r="U363" s="159"/>
    </row>
    <row r="364" spans="1:21" ht="42.75" customHeight="1">
      <c r="A364" s="208"/>
      <c r="B364" s="345" t="s">
        <v>392</v>
      </c>
      <c r="C364" s="345"/>
      <c r="D364" s="345"/>
      <c r="E364" s="345"/>
      <c r="F364" s="345"/>
      <c r="G364" s="345"/>
      <c r="H364" s="345"/>
      <c r="I364" s="345"/>
      <c r="J364" s="346"/>
      <c r="K364" s="209" t="s">
        <v>393</v>
      </c>
      <c r="L364" s="210">
        <v>30</v>
      </c>
      <c r="M364" s="211">
        <v>1</v>
      </c>
      <c r="N364" s="211">
        <v>6</v>
      </c>
      <c r="O364" s="212" t="s">
        <v>390</v>
      </c>
      <c r="P364" s="213" t="s">
        <v>392</v>
      </c>
      <c r="Q364" s="214"/>
      <c r="R364" s="215">
        <v>1297.3599999999999</v>
      </c>
      <c r="S364" s="216"/>
      <c r="T364" s="217"/>
      <c r="U364" s="159"/>
    </row>
    <row r="365" spans="1:21" ht="21.75" customHeight="1">
      <c r="A365" s="208"/>
      <c r="B365" s="345" t="s">
        <v>394</v>
      </c>
      <c r="C365" s="345"/>
      <c r="D365" s="345"/>
      <c r="E365" s="345"/>
      <c r="F365" s="345"/>
      <c r="G365" s="345"/>
      <c r="H365" s="345"/>
      <c r="I365" s="345"/>
      <c r="J365" s="346"/>
      <c r="K365" s="209" t="s">
        <v>395</v>
      </c>
      <c r="L365" s="210">
        <v>30</v>
      </c>
      <c r="M365" s="211">
        <v>1</v>
      </c>
      <c r="N365" s="211">
        <v>6</v>
      </c>
      <c r="O365" s="212" t="s">
        <v>390</v>
      </c>
      <c r="P365" s="213" t="s">
        <v>394</v>
      </c>
      <c r="Q365" s="214"/>
      <c r="R365" s="215">
        <v>1297.3599999999999</v>
      </c>
      <c r="S365" s="216"/>
      <c r="T365" s="217"/>
      <c r="U365" s="159"/>
    </row>
    <row r="366" spans="1:21" ht="21.75" customHeight="1">
      <c r="A366" s="208"/>
      <c r="B366" s="345" t="s">
        <v>396</v>
      </c>
      <c r="C366" s="345"/>
      <c r="D366" s="345"/>
      <c r="E366" s="345"/>
      <c r="F366" s="345"/>
      <c r="G366" s="345"/>
      <c r="H366" s="345"/>
      <c r="I366" s="345"/>
      <c r="J366" s="346"/>
      <c r="K366" s="209" t="s">
        <v>397</v>
      </c>
      <c r="L366" s="210">
        <v>30</v>
      </c>
      <c r="M366" s="211">
        <v>1</v>
      </c>
      <c r="N366" s="211">
        <v>6</v>
      </c>
      <c r="O366" s="212" t="s">
        <v>390</v>
      </c>
      <c r="P366" s="213" t="s">
        <v>396</v>
      </c>
      <c r="Q366" s="214"/>
      <c r="R366" s="215">
        <v>13.56</v>
      </c>
      <c r="S366" s="216"/>
      <c r="T366" s="217"/>
      <c r="U366" s="159"/>
    </row>
    <row r="367" spans="1:21" ht="21.75" customHeight="1">
      <c r="A367" s="208"/>
      <c r="B367" s="345" t="s">
        <v>398</v>
      </c>
      <c r="C367" s="345"/>
      <c r="D367" s="345"/>
      <c r="E367" s="345"/>
      <c r="F367" s="345"/>
      <c r="G367" s="345"/>
      <c r="H367" s="345"/>
      <c r="I367" s="345"/>
      <c r="J367" s="346"/>
      <c r="K367" s="209" t="s">
        <v>399</v>
      </c>
      <c r="L367" s="210">
        <v>30</v>
      </c>
      <c r="M367" s="211">
        <v>1</v>
      </c>
      <c r="N367" s="211">
        <v>6</v>
      </c>
      <c r="O367" s="212" t="s">
        <v>390</v>
      </c>
      <c r="P367" s="213" t="s">
        <v>398</v>
      </c>
      <c r="Q367" s="214"/>
      <c r="R367" s="215">
        <v>13.56</v>
      </c>
      <c r="S367" s="216"/>
      <c r="T367" s="217"/>
      <c r="U367" s="159"/>
    </row>
    <row r="368" spans="1:21" ht="12.75" customHeight="1">
      <c r="A368" s="208"/>
      <c r="B368" s="345" t="s">
        <v>604</v>
      </c>
      <c r="C368" s="345"/>
      <c r="D368" s="345"/>
      <c r="E368" s="345"/>
      <c r="F368" s="345"/>
      <c r="G368" s="345"/>
      <c r="H368" s="345"/>
      <c r="I368" s="345"/>
      <c r="J368" s="346"/>
      <c r="K368" s="209" t="s">
        <v>605</v>
      </c>
      <c r="L368" s="210">
        <v>30</v>
      </c>
      <c r="M368" s="211">
        <v>1</v>
      </c>
      <c r="N368" s="211">
        <v>6</v>
      </c>
      <c r="O368" s="212" t="s">
        <v>390</v>
      </c>
      <c r="P368" s="213" t="s">
        <v>604</v>
      </c>
      <c r="Q368" s="214"/>
      <c r="R368" s="215">
        <v>19</v>
      </c>
      <c r="S368" s="216"/>
      <c r="T368" s="217"/>
      <c r="U368" s="159"/>
    </row>
    <row r="369" spans="1:21" ht="12.75" customHeight="1">
      <c r="A369" s="208"/>
      <c r="B369" s="345" t="s">
        <v>606</v>
      </c>
      <c r="C369" s="345"/>
      <c r="D369" s="345"/>
      <c r="E369" s="345"/>
      <c r="F369" s="345"/>
      <c r="G369" s="345"/>
      <c r="H369" s="345"/>
      <c r="I369" s="345"/>
      <c r="J369" s="346"/>
      <c r="K369" s="209" t="s">
        <v>607</v>
      </c>
      <c r="L369" s="210">
        <v>30</v>
      </c>
      <c r="M369" s="211">
        <v>1</v>
      </c>
      <c r="N369" s="211">
        <v>6</v>
      </c>
      <c r="O369" s="212" t="s">
        <v>390</v>
      </c>
      <c r="P369" s="213" t="s">
        <v>606</v>
      </c>
      <c r="Q369" s="214"/>
      <c r="R369" s="215">
        <v>19</v>
      </c>
      <c r="S369" s="216"/>
      <c r="T369" s="217"/>
      <c r="U369" s="159"/>
    </row>
    <row r="370" spans="1:21" ht="21.75" customHeight="1">
      <c r="A370" s="208"/>
      <c r="B370" s="218"/>
      <c r="C370" s="86"/>
      <c r="D370" s="86"/>
      <c r="E370" s="220"/>
      <c r="F370" s="220"/>
      <c r="G370" s="219"/>
      <c r="H370" s="343" t="s">
        <v>608</v>
      </c>
      <c r="I370" s="343"/>
      <c r="J370" s="344"/>
      <c r="K370" s="209" t="s">
        <v>609</v>
      </c>
      <c r="L370" s="210">
        <v>30</v>
      </c>
      <c r="M370" s="211">
        <v>1</v>
      </c>
      <c r="N370" s="211">
        <v>6</v>
      </c>
      <c r="O370" s="212" t="s">
        <v>608</v>
      </c>
      <c r="P370" s="213" t="s">
        <v>1</v>
      </c>
      <c r="Q370" s="214"/>
      <c r="R370" s="215">
        <v>998.46</v>
      </c>
      <c r="S370" s="216"/>
      <c r="T370" s="217"/>
      <c r="U370" s="159"/>
    </row>
    <row r="371" spans="1:21" ht="42.75" customHeight="1">
      <c r="A371" s="208"/>
      <c r="B371" s="345" t="s">
        <v>392</v>
      </c>
      <c r="C371" s="345"/>
      <c r="D371" s="345"/>
      <c r="E371" s="345"/>
      <c r="F371" s="345"/>
      <c r="G371" s="345"/>
      <c r="H371" s="345"/>
      <c r="I371" s="345"/>
      <c r="J371" s="346"/>
      <c r="K371" s="209" t="s">
        <v>393</v>
      </c>
      <c r="L371" s="210">
        <v>30</v>
      </c>
      <c r="M371" s="211">
        <v>1</v>
      </c>
      <c r="N371" s="211">
        <v>6</v>
      </c>
      <c r="O371" s="212" t="s">
        <v>608</v>
      </c>
      <c r="P371" s="213" t="s">
        <v>392</v>
      </c>
      <c r="Q371" s="214"/>
      <c r="R371" s="215">
        <v>998.46</v>
      </c>
      <c r="S371" s="216"/>
      <c r="T371" s="217"/>
      <c r="U371" s="159"/>
    </row>
    <row r="372" spans="1:21" ht="21.75" customHeight="1">
      <c r="A372" s="208"/>
      <c r="B372" s="345" t="s">
        <v>394</v>
      </c>
      <c r="C372" s="345"/>
      <c r="D372" s="345"/>
      <c r="E372" s="345"/>
      <c r="F372" s="345"/>
      <c r="G372" s="345"/>
      <c r="H372" s="345"/>
      <c r="I372" s="345"/>
      <c r="J372" s="346"/>
      <c r="K372" s="209" t="s">
        <v>395</v>
      </c>
      <c r="L372" s="210">
        <v>30</v>
      </c>
      <c r="M372" s="211">
        <v>1</v>
      </c>
      <c r="N372" s="211">
        <v>6</v>
      </c>
      <c r="O372" s="212" t="s">
        <v>608</v>
      </c>
      <c r="P372" s="213" t="s">
        <v>394</v>
      </c>
      <c r="Q372" s="214"/>
      <c r="R372" s="215">
        <v>998.46</v>
      </c>
      <c r="S372" s="216"/>
      <c r="T372" s="217"/>
      <c r="U372" s="159"/>
    </row>
    <row r="373" spans="1:21" customFormat="1" ht="12.75" customHeight="1">
      <c r="A373" s="13"/>
      <c r="B373" s="345" t="s">
        <v>384</v>
      </c>
      <c r="C373" s="345"/>
      <c r="D373" s="345"/>
      <c r="E373" s="345"/>
      <c r="F373" s="345"/>
      <c r="G373" s="345"/>
      <c r="H373" s="345"/>
      <c r="I373" s="345"/>
      <c r="J373" s="346"/>
      <c r="K373" s="221" t="s">
        <v>610</v>
      </c>
      <c r="L373" s="222">
        <v>40</v>
      </c>
      <c r="M373" s="223">
        <v>0</v>
      </c>
      <c r="N373" s="223">
        <v>0</v>
      </c>
      <c r="O373" s="224" t="s">
        <v>1</v>
      </c>
      <c r="P373" s="225" t="s">
        <v>1</v>
      </c>
      <c r="Q373" s="226"/>
      <c r="R373" s="227">
        <v>87552.14</v>
      </c>
      <c r="S373" s="228">
        <v>29337.8</v>
      </c>
      <c r="T373" s="229">
        <v>29337.8</v>
      </c>
      <c r="U373" s="1"/>
    </row>
    <row r="374" spans="1:21" customFormat="1" ht="12.75" customHeight="1">
      <c r="A374" s="13"/>
      <c r="B374" s="345">
        <v>100</v>
      </c>
      <c r="C374" s="345"/>
      <c r="D374" s="345"/>
      <c r="E374" s="345"/>
      <c r="F374" s="345"/>
      <c r="G374" s="345"/>
      <c r="H374" s="345"/>
      <c r="I374" s="345"/>
      <c r="J374" s="346"/>
      <c r="K374" s="199" t="s">
        <v>56</v>
      </c>
      <c r="L374" s="200">
        <v>40</v>
      </c>
      <c r="M374" s="201">
        <v>1</v>
      </c>
      <c r="N374" s="201">
        <v>0</v>
      </c>
      <c r="O374" s="202" t="s">
        <v>1</v>
      </c>
      <c r="P374" s="203" t="s">
        <v>1</v>
      </c>
      <c r="Q374" s="204"/>
      <c r="R374" s="205">
        <v>58366.98</v>
      </c>
      <c r="S374" s="206">
        <v>3322.3</v>
      </c>
      <c r="T374" s="207">
        <v>3322.3</v>
      </c>
      <c r="U374" s="1"/>
    </row>
    <row r="375" spans="1:21" ht="21.75" customHeight="1">
      <c r="A375" s="208"/>
      <c r="B375" s="345">
        <v>102</v>
      </c>
      <c r="C375" s="345"/>
      <c r="D375" s="345"/>
      <c r="E375" s="345"/>
      <c r="F375" s="345"/>
      <c r="G375" s="345"/>
      <c r="H375" s="345"/>
      <c r="I375" s="345"/>
      <c r="J375" s="346"/>
      <c r="K375" s="209" t="s">
        <v>55</v>
      </c>
      <c r="L375" s="210">
        <v>40</v>
      </c>
      <c r="M375" s="211">
        <v>1</v>
      </c>
      <c r="N375" s="211">
        <v>2</v>
      </c>
      <c r="O375" s="212" t="s">
        <v>1</v>
      </c>
      <c r="P375" s="213" t="s">
        <v>1</v>
      </c>
      <c r="Q375" s="214"/>
      <c r="R375" s="215">
        <v>1086.8800000000001</v>
      </c>
      <c r="S375" s="216"/>
      <c r="T375" s="217"/>
      <c r="U375" s="159"/>
    </row>
    <row r="376" spans="1:21" ht="21.75" customHeight="1">
      <c r="A376" s="208"/>
      <c r="B376" s="218"/>
      <c r="C376" s="86"/>
      <c r="D376" s="87"/>
      <c r="E376" s="343" t="s">
        <v>386</v>
      </c>
      <c r="F376" s="343"/>
      <c r="G376" s="343"/>
      <c r="H376" s="343"/>
      <c r="I376" s="343"/>
      <c r="J376" s="344"/>
      <c r="K376" s="209" t="s">
        <v>387</v>
      </c>
      <c r="L376" s="210">
        <v>40</v>
      </c>
      <c r="M376" s="211">
        <v>1</v>
      </c>
      <c r="N376" s="211">
        <v>2</v>
      </c>
      <c r="O376" s="212" t="s">
        <v>386</v>
      </c>
      <c r="P376" s="213" t="s">
        <v>1</v>
      </c>
      <c r="Q376" s="214"/>
      <c r="R376" s="215">
        <v>1086.8800000000001</v>
      </c>
      <c r="S376" s="216"/>
      <c r="T376" s="217"/>
      <c r="U376" s="159"/>
    </row>
    <row r="377" spans="1:21" ht="21.75" customHeight="1">
      <c r="A377" s="208"/>
      <c r="B377" s="218"/>
      <c r="C377" s="86"/>
      <c r="D377" s="86"/>
      <c r="E377" s="219"/>
      <c r="F377" s="343" t="s">
        <v>386</v>
      </c>
      <c r="G377" s="343"/>
      <c r="H377" s="343"/>
      <c r="I377" s="343"/>
      <c r="J377" s="344"/>
      <c r="K377" s="209" t="s">
        <v>387</v>
      </c>
      <c r="L377" s="210">
        <v>40</v>
      </c>
      <c r="M377" s="211">
        <v>1</v>
      </c>
      <c r="N377" s="211">
        <v>2</v>
      </c>
      <c r="O377" s="212" t="s">
        <v>386</v>
      </c>
      <c r="P377" s="213" t="s">
        <v>1</v>
      </c>
      <c r="Q377" s="214"/>
      <c r="R377" s="215">
        <v>1086.8800000000001</v>
      </c>
      <c r="S377" s="216"/>
      <c r="T377" s="217"/>
      <c r="U377" s="159"/>
    </row>
    <row r="378" spans="1:21" ht="22.9" customHeight="1">
      <c r="A378" s="208"/>
      <c r="B378" s="218"/>
      <c r="C378" s="86"/>
      <c r="D378" s="86"/>
      <c r="E378" s="220"/>
      <c r="F378" s="219"/>
      <c r="G378" s="343" t="s">
        <v>388</v>
      </c>
      <c r="H378" s="343"/>
      <c r="I378" s="343"/>
      <c r="J378" s="344"/>
      <c r="K378" s="209" t="s">
        <v>389</v>
      </c>
      <c r="L378" s="210">
        <v>40</v>
      </c>
      <c r="M378" s="211">
        <v>1</v>
      </c>
      <c r="N378" s="211">
        <v>2</v>
      </c>
      <c r="O378" s="212" t="s">
        <v>388</v>
      </c>
      <c r="P378" s="213" t="s">
        <v>1</v>
      </c>
      <c r="Q378" s="214"/>
      <c r="R378" s="215">
        <v>1086.8800000000001</v>
      </c>
      <c r="S378" s="216"/>
      <c r="T378" s="217"/>
      <c r="U378" s="159"/>
    </row>
    <row r="379" spans="1:21" ht="12.75" customHeight="1">
      <c r="A379" s="208"/>
      <c r="B379" s="218"/>
      <c r="C379" s="86"/>
      <c r="D379" s="86"/>
      <c r="E379" s="220"/>
      <c r="F379" s="220"/>
      <c r="G379" s="219"/>
      <c r="H379" s="343" t="s">
        <v>611</v>
      </c>
      <c r="I379" s="343"/>
      <c r="J379" s="344"/>
      <c r="K379" s="209" t="s">
        <v>612</v>
      </c>
      <c r="L379" s="210">
        <v>40</v>
      </c>
      <c r="M379" s="211">
        <v>1</v>
      </c>
      <c r="N379" s="211">
        <v>2</v>
      </c>
      <c r="O379" s="212" t="s">
        <v>611</v>
      </c>
      <c r="P379" s="213" t="s">
        <v>1</v>
      </c>
      <c r="Q379" s="214"/>
      <c r="R379" s="215">
        <v>1086.8800000000001</v>
      </c>
      <c r="S379" s="216"/>
      <c r="T379" s="217"/>
      <c r="U379" s="159"/>
    </row>
    <row r="380" spans="1:21" ht="42.75" customHeight="1">
      <c r="A380" s="208"/>
      <c r="B380" s="345" t="s">
        <v>392</v>
      </c>
      <c r="C380" s="345"/>
      <c r="D380" s="345"/>
      <c r="E380" s="345"/>
      <c r="F380" s="345"/>
      <c r="G380" s="345"/>
      <c r="H380" s="345"/>
      <c r="I380" s="345"/>
      <c r="J380" s="346"/>
      <c r="K380" s="209" t="s">
        <v>393</v>
      </c>
      <c r="L380" s="210">
        <v>40</v>
      </c>
      <c r="M380" s="211">
        <v>1</v>
      </c>
      <c r="N380" s="211">
        <v>2</v>
      </c>
      <c r="O380" s="212" t="s">
        <v>611</v>
      </c>
      <c r="P380" s="213" t="s">
        <v>392</v>
      </c>
      <c r="Q380" s="214"/>
      <c r="R380" s="215">
        <v>1086.8800000000001</v>
      </c>
      <c r="S380" s="216"/>
      <c r="T380" s="217"/>
      <c r="U380" s="159"/>
    </row>
    <row r="381" spans="1:21" ht="21.75" customHeight="1">
      <c r="A381" s="208"/>
      <c r="B381" s="345" t="s">
        <v>394</v>
      </c>
      <c r="C381" s="345"/>
      <c r="D381" s="345"/>
      <c r="E381" s="345"/>
      <c r="F381" s="345"/>
      <c r="G381" s="345"/>
      <c r="H381" s="345"/>
      <c r="I381" s="345"/>
      <c r="J381" s="346"/>
      <c r="K381" s="209" t="s">
        <v>395</v>
      </c>
      <c r="L381" s="210">
        <v>40</v>
      </c>
      <c r="M381" s="211">
        <v>1</v>
      </c>
      <c r="N381" s="211">
        <v>2</v>
      </c>
      <c r="O381" s="212" t="s">
        <v>611</v>
      </c>
      <c r="P381" s="213" t="s">
        <v>394</v>
      </c>
      <c r="Q381" s="214"/>
      <c r="R381" s="215">
        <v>1086.8800000000001</v>
      </c>
      <c r="S381" s="216"/>
      <c r="T381" s="217"/>
      <c r="U381" s="159"/>
    </row>
    <row r="382" spans="1:21" ht="32.25" customHeight="1">
      <c r="A382" s="208"/>
      <c r="B382" s="345">
        <v>104</v>
      </c>
      <c r="C382" s="345"/>
      <c r="D382" s="345"/>
      <c r="E382" s="345"/>
      <c r="F382" s="345"/>
      <c r="G382" s="345"/>
      <c r="H382" s="345"/>
      <c r="I382" s="345"/>
      <c r="J382" s="346"/>
      <c r="K382" s="209" t="s">
        <v>53</v>
      </c>
      <c r="L382" s="210">
        <v>40</v>
      </c>
      <c r="M382" s="211">
        <v>1</v>
      </c>
      <c r="N382" s="211">
        <v>4</v>
      </c>
      <c r="O382" s="212" t="s">
        <v>1</v>
      </c>
      <c r="P382" s="213" t="s">
        <v>1</v>
      </c>
      <c r="Q382" s="214"/>
      <c r="R382" s="215">
        <v>39069.019999999997</v>
      </c>
      <c r="S382" s="216"/>
      <c r="T382" s="217"/>
      <c r="U382" s="159"/>
    </row>
    <row r="383" spans="1:21" ht="21.75" customHeight="1">
      <c r="A383" s="208"/>
      <c r="B383" s="218"/>
      <c r="C383" s="86"/>
      <c r="D383" s="87"/>
      <c r="E383" s="343" t="s">
        <v>386</v>
      </c>
      <c r="F383" s="343"/>
      <c r="G383" s="343"/>
      <c r="H383" s="343"/>
      <c r="I383" s="343"/>
      <c r="J383" s="344"/>
      <c r="K383" s="209" t="s">
        <v>387</v>
      </c>
      <c r="L383" s="210">
        <v>40</v>
      </c>
      <c r="M383" s="211">
        <v>1</v>
      </c>
      <c r="N383" s="211">
        <v>4</v>
      </c>
      <c r="O383" s="212" t="s">
        <v>386</v>
      </c>
      <c r="P383" s="213" t="s">
        <v>1</v>
      </c>
      <c r="Q383" s="214"/>
      <c r="R383" s="215">
        <v>39069.019999999997</v>
      </c>
      <c r="S383" s="216"/>
      <c r="T383" s="217"/>
      <c r="U383" s="159"/>
    </row>
    <row r="384" spans="1:21" ht="21.75" customHeight="1">
      <c r="A384" s="208"/>
      <c r="B384" s="218"/>
      <c r="C384" s="86"/>
      <c r="D384" s="86"/>
      <c r="E384" s="219"/>
      <c r="F384" s="343" t="s">
        <v>386</v>
      </c>
      <c r="G384" s="343"/>
      <c r="H384" s="343"/>
      <c r="I384" s="343"/>
      <c r="J384" s="344"/>
      <c r="K384" s="209" t="s">
        <v>387</v>
      </c>
      <c r="L384" s="210">
        <v>40</v>
      </c>
      <c r="M384" s="211">
        <v>1</v>
      </c>
      <c r="N384" s="211">
        <v>4</v>
      </c>
      <c r="O384" s="212" t="s">
        <v>386</v>
      </c>
      <c r="P384" s="213" t="s">
        <v>1</v>
      </c>
      <c r="Q384" s="214"/>
      <c r="R384" s="215">
        <v>39069.019999999997</v>
      </c>
      <c r="S384" s="216"/>
      <c r="T384" s="217"/>
      <c r="U384" s="159"/>
    </row>
    <row r="385" spans="1:21" ht="20.45" customHeight="1">
      <c r="A385" s="208"/>
      <c r="B385" s="218"/>
      <c r="C385" s="86"/>
      <c r="D385" s="86"/>
      <c r="E385" s="220"/>
      <c r="F385" s="219"/>
      <c r="G385" s="343" t="s">
        <v>388</v>
      </c>
      <c r="H385" s="343"/>
      <c r="I385" s="343"/>
      <c r="J385" s="344"/>
      <c r="K385" s="209" t="s">
        <v>389</v>
      </c>
      <c r="L385" s="210">
        <v>40</v>
      </c>
      <c r="M385" s="211">
        <v>1</v>
      </c>
      <c r="N385" s="211">
        <v>4</v>
      </c>
      <c r="O385" s="212" t="s">
        <v>388</v>
      </c>
      <c r="P385" s="213" t="s">
        <v>1</v>
      </c>
      <c r="Q385" s="214"/>
      <c r="R385" s="215">
        <v>39069.019999999997</v>
      </c>
      <c r="S385" s="216"/>
      <c r="T385" s="217"/>
      <c r="U385" s="159"/>
    </row>
    <row r="386" spans="1:21" ht="13.15" customHeight="1">
      <c r="A386" s="208"/>
      <c r="B386" s="218"/>
      <c r="C386" s="86"/>
      <c r="D386" s="86"/>
      <c r="E386" s="220"/>
      <c r="F386" s="220"/>
      <c r="G386" s="219"/>
      <c r="H386" s="343" t="s">
        <v>390</v>
      </c>
      <c r="I386" s="343"/>
      <c r="J386" s="344"/>
      <c r="K386" s="209" t="s">
        <v>391</v>
      </c>
      <c r="L386" s="210">
        <v>40</v>
      </c>
      <c r="M386" s="211">
        <v>1</v>
      </c>
      <c r="N386" s="211">
        <v>4</v>
      </c>
      <c r="O386" s="212" t="s">
        <v>390</v>
      </c>
      <c r="P386" s="213" t="s">
        <v>1</v>
      </c>
      <c r="Q386" s="214"/>
      <c r="R386" s="215">
        <v>39069.019999999997</v>
      </c>
      <c r="S386" s="216"/>
      <c r="T386" s="217"/>
      <c r="U386" s="159"/>
    </row>
    <row r="387" spans="1:21" ht="42.75" customHeight="1">
      <c r="A387" s="208"/>
      <c r="B387" s="345" t="s">
        <v>392</v>
      </c>
      <c r="C387" s="345"/>
      <c r="D387" s="345"/>
      <c r="E387" s="345"/>
      <c r="F387" s="345"/>
      <c r="G387" s="345"/>
      <c r="H387" s="345"/>
      <c r="I387" s="345"/>
      <c r="J387" s="346"/>
      <c r="K387" s="209" t="s">
        <v>393</v>
      </c>
      <c r="L387" s="210">
        <v>40</v>
      </c>
      <c r="M387" s="211">
        <v>1</v>
      </c>
      <c r="N387" s="211">
        <v>4</v>
      </c>
      <c r="O387" s="212" t="s">
        <v>390</v>
      </c>
      <c r="P387" s="213" t="s">
        <v>392</v>
      </c>
      <c r="Q387" s="214"/>
      <c r="R387" s="215">
        <v>37861.85</v>
      </c>
      <c r="S387" s="216"/>
      <c r="T387" s="217"/>
      <c r="U387" s="159"/>
    </row>
    <row r="388" spans="1:21" ht="21.75" customHeight="1">
      <c r="A388" s="208"/>
      <c r="B388" s="345" t="s">
        <v>394</v>
      </c>
      <c r="C388" s="345"/>
      <c r="D388" s="345"/>
      <c r="E388" s="345"/>
      <c r="F388" s="345"/>
      <c r="G388" s="345"/>
      <c r="H388" s="345"/>
      <c r="I388" s="345"/>
      <c r="J388" s="346"/>
      <c r="K388" s="209" t="s">
        <v>395</v>
      </c>
      <c r="L388" s="210">
        <v>40</v>
      </c>
      <c r="M388" s="211">
        <v>1</v>
      </c>
      <c r="N388" s="211">
        <v>4</v>
      </c>
      <c r="O388" s="212" t="s">
        <v>390</v>
      </c>
      <c r="P388" s="213" t="s">
        <v>394</v>
      </c>
      <c r="Q388" s="214"/>
      <c r="R388" s="215">
        <v>37861.85</v>
      </c>
      <c r="S388" s="216"/>
      <c r="T388" s="217"/>
      <c r="U388" s="159"/>
    </row>
    <row r="389" spans="1:21" ht="21.75" customHeight="1">
      <c r="A389" s="208"/>
      <c r="B389" s="345" t="s">
        <v>396</v>
      </c>
      <c r="C389" s="345"/>
      <c r="D389" s="345"/>
      <c r="E389" s="345"/>
      <c r="F389" s="345"/>
      <c r="G389" s="345"/>
      <c r="H389" s="345"/>
      <c r="I389" s="345"/>
      <c r="J389" s="346"/>
      <c r="K389" s="209" t="s">
        <v>397</v>
      </c>
      <c r="L389" s="210">
        <v>40</v>
      </c>
      <c r="M389" s="211">
        <v>1</v>
      </c>
      <c r="N389" s="211">
        <v>4</v>
      </c>
      <c r="O389" s="212" t="s">
        <v>390</v>
      </c>
      <c r="P389" s="213" t="s">
        <v>396</v>
      </c>
      <c r="Q389" s="214"/>
      <c r="R389" s="215">
        <v>1098.76</v>
      </c>
      <c r="S389" s="216"/>
      <c r="T389" s="217"/>
      <c r="U389" s="159"/>
    </row>
    <row r="390" spans="1:21" ht="21.75" customHeight="1">
      <c r="A390" s="208"/>
      <c r="B390" s="345" t="s">
        <v>398</v>
      </c>
      <c r="C390" s="345"/>
      <c r="D390" s="345"/>
      <c r="E390" s="345"/>
      <c r="F390" s="345"/>
      <c r="G390" s="345"/>
      <c r="H390" s="345"/>
      <c r="I390" s="345"/>
      <c r="J390" s="346"/>
      <c r="K390" s="209" t="s">
        <v>399</v>
      </c>
      <c r="L390" s="210">
        <v>40</v>
      </c>
      <c r="M390" s="211">
        <v>1</v>
      </c>
      <c r="N390" s="211">
        <v>4</v>
      </c>
      <c r="O390" s="212" t="s">
        <v>390</v>
      </c>
      <c r="P390" s="213" t="s">
        <v>398</v>
      </c>
      <c r="Q390" s="214"/>
      <c r="R390" s="215">
        <v>1098.76</v>
      </c>
      <c r="S390" s="216"/>
      <c r="T390" s="217"/>
      <c r="U390" s="159"/>
    </row>
    <row r="391" spans="1:21" ht="12.75" customHeight="1">
      <c r="A391" s="208"/>
      <c r="B391" s="345" t="s">
        <v>404</v>
      </c>
      <c r="C391" s="345"/>
      <c r="D391" s="345"/>
      <c r="E391" s="345"/>
      <c r="F391" s="345"/>
      <c r="G391" s="345"/>
      <c r="H391" s="345"/>
      <c r="I391" s="345"/>
      <c r="J391" s="346"/>
      <c r="K391" s="209" t="s">
        <v>405</v>
      </c>
      <c r="L391" s="210">
        <v>40</v>
      </c>
      <c r="M391" s="211">
        <v>1</v>
      </c>
      <c r="N391" s="211">
        <v>4</v>
      </c>
      <c r="O391" s="212" t="s">
        <v>390</v>
      </c>
      <c r="P391" s="213" t="s">
        <v>404</v>
      </c>
      <c r="Q391" s="214"/>
      <c r="R391" s="215">
        <v>108.41</v>
      </c>
      <c r="S391" s="216"/>
      <c r="T391" s="217"/>
      <c r="U391" s="159"/>
    </row>
    <row r="392" spans="1:21" ht="21.75" customHeight="1">
      <c r="A392" s="208"/>
      <c r="B392" s="345" t="s">
        <v>550</v>
      </c>
      <c r="C392" s="345"/>
      <c r="D392" s="345"/>
      <c r="E392" s="345"/>
      <c r="F392" s="345"/>
      <c r="G392" s="345"/>
      <c r="H392" s="345"/>
      <c r="I392" s="345"/>
      <c r="J392" s="346"/>
      <c r="K392" s="209" t="s">
        <v>551</v>
      </c>
      <c r="L392" s="210">
        <v>40</v>
      </c>
      <c r="M392" s="211">
        <v>1</v>
      </c>
      <c r="N392" s="211">
        <v>4</v>
      </c>
      <c r="O392" s="212" t="s">
        <v>390</v>
      </c>
      <c r="P392" s="213" t="s">
        <v>550</v>
      </c>
      <c r="Q392" s="214"/>
      <c r="R392" s="215">
        <v>108.41</v>
      </c>
      <c r="S392" s="216"/>
      <c r="T392" s="217"/>
      <c r="U392" s="159"/>
    </row>
    <row r="393" spans="1:21" ht="21" customHeight="1">
      <c r="A393" s="208"/>
      <c r="B393" s="345">
        <v>106</v>
      </c>
      <c r="C393" s="345"/>
      <c r="D393" s="345"/>
      <c r="E393" s="345"/>
      <c r="F393" s="345"/>
      <c r="G393" s="345"/>
      <c r="H393" s="345"/>
      <c r="I393" s="345"/>
      <c r="J393" s="346"/>
      <c r="K393" s="209" t="s">
        <v>51</v>
      </c>
      <c r="L393" s="210">
        <v>40</v>
      </c>
      <c r="M393" s="211">
        <v>1</v>
      </c>
      <c r="N393" s="211">
        <v>6</v>
      </c>
      <c r="O393" s="212" t="s">
        <v>1</v>
      </c>
      <c r="P393" s="213" t="s">
        <v>1</v>
      </c>
      <c r="Q393" s="214"/>
      <c r="R393" s="215">
        <v>6284.54</v>
      </c>
      <c r="S393" s="216">
        <v>253.4</v>
      </c>
      <c r="T393" s="217">
        <v>253.4</v>
      </c>
      <c r="U393" s="159"/>
    </row>
    <row r="394" spans="1:21" ht="21.75" customHeight="1">
      <c r="A394" s="208"/>
      <c r="B394" s="218"/>
      <c r="C394" s="86"/>
      <c r="D394" s="87"/>
      <c r="E394" s="343" t="s">
        <v>613</v>
      </c>
      <c r="F394" s="343"/>
      <c r="G394" s="343"/>
      <c r="H394" s="343"/>
      <c r="I394" s="343"/>
      <c r="J394" s="344"/>
      <c r="K394" s="209" t="s">
        <v>614</v>
      </c>
      <c r="L394" s="210">
        <v>40</v>
      </c>
      <c r="M394" s="211">
        <v>1</v>
      </c>
      <c r="N394" s="211">
        <v>6</v>
      </c>
      <c r="O394" s="212" t="s">
        <v>613</v>
      </c>
      <c r="P394" s="213" t="s">
        <v>1</v>
      </c>
      <c r="Q394" s="214"/>
      <c r="R394" s="215">
        <v>6284.54</v>
      </c>
      <c r="S394" s="216">
        <v>253.4</v>
      </c>
      <c r="T394" s="217">
        <v>253.4</v>
      </c>
      <c r="U394" s="159"/>
    </row>
    <row r="395" spans="1:21" ht="21.75" customHeight="1">
      <c r="A395" s="208"/>
      <c r="B395" s="218"/>
      <c r="C395" s="86"/>
      <c r="D395" s="86"/>
      <c r="E395" s="219"/>
      <c r="F395" s="343" t="s">
        <v>615</v>
      </c>
      <c r="G395" s="343"/>
      <c r="H395" s="343"/>
      <c r="I395" s="343"/>
      <c r="J395" s="344"/>
      <c r="K395" s="209" t="s">
        <v>616</v>
      </c>
      <c r="L395" s="210">
        <v>40</v>
      </c>
      <c r="M395" s="211">
        <v>1</v>
      </c>
      <c r="N395" s="211">
        <v>6</v>
      </c>
      <c r="O395" s="212" t="s">
        <v>615</v>
      </c>
      <c r="P395" s="213" t="s">
        <v>1</v>
      </c>
      <c r="Q395" s="214"/>
      <c r="R395" s="215">
        <v>6284.54</v>
      </c>
      <c r="S395" s="216">
        <v>253.4</v>
      </c>
      <c r="T395" s="217">
        <v>253.4</v>
      </c>
      <c r="U395" s="159"/>
    </row>
    <row r="396" spans="1:21" ht="32.25" customHeight="1">
      <c r="A396" s="208"/>
      <c r="B396" s="218"/>
      <c r="C396" s="86"/>
      <c r="D396" s="86"/>
      <c r="E396" s="220"/>
      <c r="F396" s="219"/>
      <c r="G396" s="343" t="s">
        <v>617</v>
      </c>
      <c r="H396" s="343"/>
      <c r="I396" s="343"/>
      <c r="J396" s="344"/>
      <c r="K396" s="209" t="s">
        <v>618</v>
      </c>
      <c r="L396" s="210">
        <v>40</v>
      </c>
      <c r="M396" s="211">
        <v>1</v>
      </c>
      <c r="N396" s="211">
        <v>6</v>
      </c>
      <c r="O396" s="212" t="s">
        <v>617</v>
      </c>
      <c r="P396" s="213" t="s">
        <v>1</v>
      </c>
      <c r="Q396" s="214"/>
      <c r="R396" s="215">
        <v>6284.54</v>
      </c>
      <c r="S396" s="216">
        <v>253.4</v>
      </c>
      <c r="T396" s="217">
        <v>253.4</v>
      </c>
      <c r="U396" s="159"/>
    </row>
    <row r="397" spans="1:21" ht="10.15" customHeight="1">
      <c r="A397" s="208"/>
      <c r="B397" s="218"/>
      <c r="C397" s="86"/>
      <c r="D397" s="86"/>
      <c r="E397" s="220"/>
      <c r="F397" s="220"/>
      <c r="G397" s="219"/>
      <c r="H397" s="343" t="s">
        <v>619</v>
      </c>
      <c r="I397" s="343"/>
      <c r="J397" s="344"/>
      <c r="K397" s="209" t="s">
        <v>620</v>
      </c>
      <c r="L397" s="210">
        <v>40</v>
      </c>
      <c r="M397" s="211">
        <v>1</v>
      </c>
      <c r="N397" s="211">
        <v>6</v>
      </c>
      <c r="O397" s="212" t="s">
        <v>619</v>
      </c>
      <c r="P397" s="213" t="s">
        <v>1</v>
      </c>
      <c r="Q397" s="214"/>
      <c r="R397" s="215">
        <v>6031.17</v>
      </c>
      <c r="S397" s="216"/>
      <c r="T397" s="217"/>
      <c r="U397" s="159"/>
    </row>
    <row r="398" spans="1:21" ht="42.75" customHeight="1">
      <c r="A398" s="208"/>
      <c r="B398" s="345" t="s">
        <v>392</v>
      </c>
      <c r="C398" s="345"/>
      <c r="D398" s="345"/>
      <c r="E398" s="345"/>
      <c r="F398" s="345"/>
      <c r="G398" s="345"/>
      <c r="H398" s="345"/>
      <c r="I398" s="345"/>
      <c r="J398" s="346"/>
      <c r="K398" s="209" t="s">
        <v>393</v>
      </c>
      <c r="L398" s="210">
        <v>40</v>
      </c>
      <c r="M398" s="211">
        <v>1</v>
      </c>
      <c r="N398" s="211">
        <v>6</v>
      </c>
      <c r="O398" s="212" t="s">
        <v>619</v>
      </c>
      <c r="P398" s="213" t="s">
        <v>392</v>
      </c>
      <c r="Q398" s="214"/>
      <c r="R398" s="215">
        <v>5384.93</v>
      </c>
      <c r="S398" s="216"/>
      <c r="T398" s="217"/>
      <c r="U398" s="159"/>
    </row>
    <row r="399" spans="1:21" ht="21.75" customHeight="1">
      <c r="A399" s="208"/>
      <c r="B399" s="345" t="s">
        <v>394</v>
      </c>
      <c r="C399" s="345"/>
      <c r="D399" s="345"/>
      <c r="E399" s="345"/>
      <c r="F399" s="345"/>
      <c r="G399" s="345"/>
      <c r="H399" s="345"/>
      <c r="I399" s="345"/>
      <c r="J399" s="346"/>
      <c r="K399" s="209" t="s">
        <v>395</v>
      </c>
      <c r="L399" s="210">
        <v>40</v>
      </c>
      <c r="M399" s="211">
        <v>1</v>
      </c>
      <c r="N399" s="211">
        <v>6</v>
      </c>
      <c r="O399" s="212" t="s">
        <v>619</v>
      </c>
      <c r="P399" s="213" t="s">
        <v>394</v>
      </c>
      <c r="Q399" s="214"/>
      <c r="R399" s="215">
        <v>5384.93</v>
      </c>
      <c r="S399" s="216"/>
      <c r="T399" s="217"/>
      <c r="U399" s="159"/>
    </row>
    <row r="400" spans="1:21" ht="21.75" customHeight="1">
      <c r="A400" s="208"/>
      <c r="B400" s="345" t="s">
        <v>396</v>
      </c>
      <c r="C400" s="345"/>
      <c r="D400" s="345"/>
      <c r="E400" s="345"/>
      <c r="F400" s="345"/>
      <c r="G400" s="345"/>
      <c r="H400" s="345"/>
      <c r="I400" s="345"/>
      <c r="J400" s="346"/>
      <c r="K400" s="209" t="s">
        <v>397</v>
      </c>
      <c r="L400" s="210">
        <v>40</v>
      </c>
      <c r="M400" s="211">
        <v>1</v>
      </c>
      <c r="N400" s="211">
        <v>6</v>
      </c>
      <c r="O400" s="212" t="s">
        <v>619</v>
      </c>
      <c r="P400" s="213" t="s">
        <v>396</v>
      </c>
      <c r="Q400" s="214"/>
      <c r="R400" s="215">
        <v>646.24</v>
      </c>
      <c r="S400" s="216"/>
      <c r="T400" s="217"/>
      <c r="U400" s="159"/>
    </row>
    <row r="401" spans="1:21" ht="21.75" customHeight="1">
      <c r="A401" s="208"/>
      <c r="B401" s="345" t="s">
        <v>398</v>
      </c>
      <c r="C401" s="345"/>
      <c r="D401" s="345"/>
      <c r="E401" s="345"/>
      <c r="F401" s="345"/>
      <c r="G401" s="345"/>
      <c r="H401" s="345"/>
      <c r="I401" s="345"/>
      <c r="J401" s="346"/>
      <c r="K401" s="209" t="s">
        <v>399</v>
      </c>
      <c r="L401" s="210">
        <v>40</v>
      </c>
      <c r="M401" s="211">
        <v>1</v>
      </c>
      <c r="N401" s="211">
        <v>6</v>
      </c>
      <c r="O401" s="212" t="s">
        <v>619</v>
      </c>
      <c r="P401" s="213" t="s">
        <v>398</v>
      </c>
      <c r="Q401" s="214"/>
      <c r="R401" s="215">
        <v>646.24</v>
      </c>
      <c r="S401" s="216"/>
      <c r="T401" s="217"/>
      <c r="U401" s="159"/>
    </row>
    <row r="402" spans="1:21" ht="42.75" customHeight="1">
      <c r="A402" s="208"/>
      <c r="B402" s="218"/>
      <c r="C402" s="86"/>
      <c r="D402" s="86"/>
      <c r="E402" s="220"/>
      <c r="F402" s="220"/>
      <c r="G402" s="219"/>
      <c r="H402" s="343" t="s">
        <v>621</v>
      </c>
      <c r="I402" s="343"/>
      <c r="J402" s="344"/>
      <c r="K402" s="209" t="s">
        <v>622</v>
      </c>
      <c r="L402" s="210">
        <v>40</v>
      </c>
      <c r="M402" s="211">
        <v>1</v>
      </c>
      <c r="N402" s="211">
        <v>6</v>
      </c>
      <c r="O402" s="212" t="s">
        <v>621</v>
      </c>
      <c r="P402" s="213" t="s">
        <v>1</v>
      </c>
      <c r="Q402" s="214"/>
      <c r="R402" s="215">
        <v>253.37</v>
      </c>
      <c r="S402" s="216">
        <v>253.4</v>
      </c>
      <c r="T402" s="217">
        <v>253.4</v>
      </c>
      <c r="U402" s="159"/>
    </row>
    <row r="403" spans="1:21" ht="42.75" customHeight="1">
      <c r="A403" s="208"/>
      <c r="B403" s="345" t="s">
        <v>392</v>
      </c>
      <c r="C403" s="345"/>
      <c r="D403" s="345"/>
      <c r="E403" s="345"/>
      <c r="F403" s="345"/>
      <c r="G403" s="345"/>
      <c r="H403" s="345"/>
      <c r="I403" s="345"/>
      <c r="J403" s="346"/>
      <c r="K403" s="209" t="s">
        <v>393</v>
      </c>
      <c r="L403" s="210">
        <v>40</v>
      </c>
      <c r="M403" s="211">
        <v>1</v>
      </c>
      <c r="N403" s="211">
        <v>6</v>
      </c>
      <c r="O403" s="212" t="s">
        <v>621</v>
      </c>
      <c r="P403" s="213" t="s">
        <v>392</v>
      </c>
      <c r="Q403" s="214"/>
      <c r="R403" s="215">
        <v>253.37</v>
      </c>
      <c r="S403" s="216">
        <v>253.4</v>
      </c>
      <c r="T403" s="217">
        <v>253.4</v>
      </c>
      <c r="U403" s="159"/>
    </row>
    <row r="404" spans="1:21" ht="21.75" customHeight="1">
      <c r="A404" s="208"/>
      <c r="B404" s="345" t="s">
        <v>394</v>
      </c>
      <c r="C404" s="345"/>
      <c r="D404" s="345"/>
      <c r="E404" s="345"/>
      <c r="F404" s="345"/>
      <c r="G404" s="345"/>
      <c r="H404" s="345"/>
      <c r="I404" s="345"/>
      <c r="J404" s="346"/>
      <c r="K404" s="209" t="s">
        <v>395</v>
      </c>
      <c r="L404" s="210">
        <v>40</v>
      </c>
      <c r="M404" s="211">
        <v>1</v>
      </c>
      <c r="N404" s="211">
        <v>6</v>
      </c>
      <c r="O404" s="212" t="s">
        <v>621</v>
      </c>
      <c r="P404" s="213" t="s">
        <v>394</v>
      </c>
      <c r="Q404" s="214"/>
      <c r="R404" s="215">
        <v>253.37</v>
      </c>
      <c r="S404" s="216">
        <v>253.4</v>
      </c>
      <c r="T404" s="217">
        <v>253.4</v>
      </c>
      <c r="U404" s="159"/>
    </row>
    <row r="405" spans="1:21" ht="12.75" customHeight="1">
      <c r="A405" s="208"/>
      <c r="B405" s="345">
        <v>113</v>
      </c>
      <c r="C405" s="345"/>
      <c r="D405" s="345"/>
      <c r="E405" s="345"/>
      <c r="F405" s="345"/>
      <c r="G405" s="345"/>
      <c r="H405" s="345"/>
      <c r="I405" s="345"/>
      <c r="J405" s="346"/>
      <c r="K405" s="209" t="s">
        <v>49</v>
      </c>
      <c r="L405" s="210">
        <v>40</v>
      </c>
      <c r="M405" s="211">
        <v>1</v>
      </c>
      <c r="N405" s="211">
        <v>13</v>
      </c>
      <c r="O405" s="212" t="s">
        <v>1</v>
      </c>
      <c r="P405" s="213" t="s">
        <v>1</v>
      </c>
      <c r="Q405" s="214"/>
      <c r="R405" s="215">
        <v>11926.54</v>
      </c>
      <c r="S405" s="216">
        <v>3068.9</v>
      </c>
      <c r="T405" s="217">
        <v>3068.9</v>
      </c>
      <c r="U405" s="159"/>
    </row>
    <row r="406" spans="1:21" ht="32.25" customHeight="1">
      <c r="A406" s="208"/>
      <c r="B406" s="218"/>
      <c r="C406" s="86"/>
      <c r="D406" s="87"/>
      <c r="E406" s="343" t="s">
        <v>510</v>
      </c>
      <c r="F406" s="343"/>
      <c r="G406" s="343"/>
      <c r="H406" s="343"/>
      <c r="I406" s="343"/>
      <c r="J406" s="344"/>
      <c r="K406" s="209" t="s">
        <v>511</v>
      </c>
      <c r="L406" s="210">
        <v>40</v>
      </c>
      <c r="M406" s="211">
        <v>1</v>
      </c>
      <c r="N406" s="211">
        <v>13</v>
      </c>
      <c r="O406" s="212" t="s">
        <v>510</v>
      </c>
      <c r="P406" s="213" t="s">
        <v>1</v>
      </c>
      <c r="Q406" s="214"/>
      <c r="R406" s="215">
        <v>368.66</v>
      </c>
      <c r="S406" s="216">
        <v>368.7</v>
      </c>
      <c r="T406" s="217">
        <v>368.7</v>
      </c>
      <c r="U406" s="159"/>
    </row>
    <row r="407" spans="1:21" ht="53.25" customHeight="1">
      <c r="A407" s="208"/>
      <c r="B407" s="218"/>
      <c r="C407" s="86"/>
      <c r="D407" s="86"/>
      <c r="E407" s="219"/>
      <c r="F407" s="343" t="s">
        <v>623</v>
      </c>
      <c r="G407" s="343"/>
      <c r="H407" s="343"/>
      <c r="I407" s="343"/>
      <c r="J407" s="344"/>
      <c r="K407" s="209" t="s">
        <v>624</v>
      </c>
      <c r="L407" s="210">
        <v>40</v>
      </c>
      <c r="M407" s="211">
        <v>1</v>
      </c>
      <c r="N407" s="211">
        <v>13</v>
      </c>
      <c r="O407" s="212" t="s">
        <v>623</v>
      </c>
      <c r="P407" s="213" t="s">
        <v>1</v>
      </c>
      <c r="Q407" s="214"/>
      <c r="R407" s="215">
        <v>368.66</v>
      </c>
      <c r="S407" s="216">
        <v>368.7</v>
      </c>
      <c r="T407" s="217">
        <v>368.7</v>
      </c>
      <c r="U407" s="159"/>
    </row>
    <row r="408" spans="1:21" ht="32.25" customHeight="1">
      <c r="A408" s="208"/>
      <c r="B408" s="218"/>
      <c r="C408" s="86"/>
      <c r="D408" s="86"/>
      <c r="E408" s="220"/>
      <c r="F408" s="219"/>
      <c r="G408" s="343" t="s">
        <v>625</v>
      </c>
      <c r="H408" s="343"/>
      <c r="I408" s="343"/>
      <c r="J408" s="344"/>
      <c r="K408" s="209" t="s">
        <v>626</v>
      </c>
      <c r="L408" s="210">
        <v>40</v>
      </c>
      <c r="M408" s="211">
        <v>1</v>
      </c>
      <c r="N408" s="211">
        <v>13</v>
      </c>
      <c r="O408" s="212" t="s">
        <v>625</v>
      </c>
      <c r="P408" s="213" t="s">
        <v>1</v>
      </c>
      <c r="Q408" s="214"/>
      <c r="R408" s="215">
        <v>368.66</v>
      </c>
      <c r="S408" s="216">
        <v>368.7</v>
      </c>
      <c r="T408" s="217">
        <v>368.7</v>
      </c>
      <c r="U408" s="159"/>
    </row>
    <row r="409" spans="1:21" ht="84.75" customHeight="1">
      <c r="A409" s="208"/>
      <c r="B409" s="218"/>
      <c r="C409" s="86"/>
      <c r="D409" s="86"/>
      <c r="E409" s="220"/>
      <c r="F409" s="220"/>
      <c r="G409" s="219"/>
      <c r="H409" s="343" t="s">
        <v>627</v>
      </c>
      <c r="I409" s="343"/>
      <c r="J409" s="344"/>
      <c r="K409" s="209" t="s">
        <v>628</v>
      </c>
      <c r="L409" s="210">
        <v>40</v>
      </c>
      <c r="M409" s="211">
        <v>1</v>
      </c>
      <c r="N409" s="211">
        <v>13</v>
      </c>
      <c r="O409" s="212" t="s">
        <v>627</v>
      </c>
      <c r="P409" s="213" t="s">
        <v>1</v>
      </c>
      <c r="Q409" s="214"/>
      <c r="R409" s="215">
        <v>368.66</v>
      </c>
      <c r="S409" s="216">
        <v>368.7</v>
      </c>
      <c r="T409" s="217">
        <v>368.7</v>
      </c>
      <c r="U409" s="159"/>
    </row>
    <row r="410" spans="1:21" ht="42.75" customHeight="1">
      <c r="A410" s="208"/>
      <c r="B410" s="345" t="s">
        <v>392</v>
      </c>
      <c r="C410" s="345"/>
      <c r="D410" s="345"/>
      <c r="E410" s="345"/>
      <c r="F410" s="345"/>
      <c r="G410" s="345"/>
      <c r="H410" s="345"/>
      <c r="I410" s="345"/>
      <c r="J410" s="346"/>
      <c r="K410" s="209" t="s">
        <v>393</v>
      </c>
      <c r="L410" s="210">
        <v>40</v>
      </c>
      <c r="M410" s="211">
        <v>1</v>
      </c>
      <c r="N410" s="211">
        <v>13</v>
      </c>
      <c r="O410" s="212" t="s">
        <v>627</v>
      </c>
      <c r="P410" s="213" t="s">
        <v>392</v>
      </c>
      <c r="Q410" s="214"/>
      <c r="R410" s="215">
        <v>57.4</v>
      </c>
      <c r="S410" s="216">
        <v>57.4</v>
      </c>
      <c r="T410" s="217">
        <v>57.4</v>
      </c>
      <c r="U410" s="159"/>
    </row>
    <row r="411" spans="1:21" ht="21.75" customHeight="1">
      <c r="A411" s="208"/>
      <c r="B411" s="345" t="s">
        <v>394</v>
      </c>
      <c r="C411" s="345"/>
      <c r="D411" s="345"/>
      <c r="E411" s="345"/>
      <c r="F411" s="345"/>
      <c r="G411" s="345"/>
      <c r="H411" s="345"/>
      <c r="I411" s="345"/>
      <c r="J411" s="346"/>
      <c r="K411" s="209" t="s">
        <v>395</v>
      </c>
      <c r="L411" s="210">
        <v>40</v>
      </c>
      <c r="M411" s="211">
        <v>1</v>
      </c>
      <c r="N411" s="211">
        <v>13</v>
      </c>
      <c r="O411" s="212" t="s">
        <v>627</v>
      </c>
      <c r="P411" s="213" t="s">
        <v>394</v>
      </c>
      <c r="Q411" s="214"/>
      <c r="R411" s="215">
        <v>57.4</v>
      </c>
      <c r="S411" s="216">
        <v>57.4</v>
      </c>
      <c r="T411" s="217">
        <v>57.4</v>
      </c>
      <c r="U411" s="159"/>
    </row>
    <row r="412" spans="1:21" ht="12.75" customHeight="1">
      <c r="A412" s="208"/>
      <c r="B412" s="345" t="s">
        <v>404</v>
      </c>
      <c r="C412" s="345"/>
      <c r="D412" s="345"/>
      <c r="E412" s="345"/>
      <c r="F412" s="345"/>
      <c r="G412" s="345"/>
      <c r="H412" s="345"/>
      <c r="I412" s="345"/>
      <c r="J412" s="346"/>
      <c r="K412" s="209" t="s">
        <v>405</v>
      </c>
      <c r="L412" s="210">
        <v>40</v>
      </c>
      <c r="M412" s="211">
        <v>1</v>
      </c>
      <c r="N412" s="211">
        <v>13</v>
      </c>
      <c r="O412" s="212" t="s">
        <v>627</v>
      </c>
      <c r="P412" s="213" t="s">
        <v>404</v>
      </c>
      <c r="Q412" s="214"/>
      <c r="R412" s="215">
        <v>311.26</v>
      </c>
      <c r="S412" s="216">
        <v>311.3</v>
      </c>
      <c r="T412" s="217">
        <v>311.3</v>
      </c>
      <c r="U412" s="159"/>
    </row>
    <row r="413" spans="1:21" ht="21.75" customHeight="1">
      <c r="A413" s="208"/>
      <c r="B413" s="345" t="s">
        <v>550</v>
      </c>
      <c r="C413" s="345"/>
      <c r="D413" s="345"/>
      <c r="E413" s="345"/>
      <c r="F413" s="345"/>
      <c r="G413" s="345"/>
      <c r="H413" s="345"/>
      <c r="I413" s="345"/>
      <c r="J413" s="346"/>
      <c r="K413" s="209" t="s">
        <v>551</v>
      </c>
      <c r="L413" s="210">
        <v>40</v>
      </c>
      <c r="M413" s="211">
        <v>1</v>
      </c>
      <c r="N413" s="211">
        <v>13</v>
      </c>
      <c r="O413" s="212" t="s">
        <v>627</v>
      </c>
      <c r="P413" s="213" t="s">
        <v>550</v>
      </c>
      <c r="Q413" s="214"/>
      <c r="R413" s="215">
        <v>311.26</v>
      </c>
      <c r="S413" s="216">
        <v>311.3</v>
      </c>
      <c r="T413" s="217">
        <v>311.3</v>
      </c>
      <c r="U413" s="159"/>
    </row>
    <row r="414" spans="1:21" ht="21.75" customHeight="1">
      <c r="A414" s="208"/>
      <c r="B414" s="218"/>
      <c r="C414" s="86"/>
      <c r="D414" s="87"/>
      <c r="E414" s="343" t="s">
        <v>386</v>
      </c>
      <c r="F414" s="343"/>
      <c r="G414" s="343"/>
      <c r="H414" s="343"/>
      <c r="I414" s="343"/>
      <c r="J414" s="344"/>
      <c r="K414" s="209" t="s">
        <v>387</v>
      </c>
      <c r="L414" s="210">
        <v>40</v>
      </c>
      <c r="M414" s="211">
        <v>1</v>
      </c>
      <c r="N414" s="211">
        <v>13</v>
      </c>
      <c r="O414" s="212" t="s">
        <v>386</v>
      </c>
      <c r="P414" s="213" t="s">
        <v>1</v>
      </c>
      <c r="Q414" s="214"/>
      <c r="R414" s="215">
        <v>2497.7600000000002</v>
      </c>
      <c r="S414" s="216">
        <v>2275.1</v>
      </c>
      <c r="T414" s="217">
        <v>2275.1</v>
      </c>
      <c r="U414" s="159"/>
    </row>
    <row r="415" spans="1:21" ht="21.75" customHeight="1">
      <c r="A415" s="208"/>
      <c r="B415" s="218"/>
      <c r="C415" s="86"/>
      <c r="D415" s="86"/>
      <c r="E415" s="219"/>
      <c r="F415" s="343" t="s">
        <v>386</v>
      </c>
      <c r="G415" s="343"/>
      <c r="H415" s="343"/>
      <c r="I415" s="343"/>
      <c r="J415" s="344"/>
      <c r="K415" s="209" t="s">
        <v>387</v>
      </c>
      <c r="L415" s="210">
        <v>40</v>
      </c>
      <c r="M415" s="211">
        <v>1</v>
      </c>
      <c r="N415" s="211">
        <v>13</v>
      </c>
      <c r="O415" s="212" t="s">
        <v>386</v>
      </c>
      <c r="P415" s="213" t="s">
        <v>1</v>
      </c>
      <c r="Q415" s="214"/>
      <c r="R415" s="215">
        <v>2497.7600000000002</v>
      </c>
      <c r="S415" s="216">
        <v>2275.1</v>
      </c>
      <c r="T415" s="217">
        <v>2275.1</v>
      </c>
      <c r="U415" s="159"/>
    </row>
    <row r="416" spans="1:21" ht="32.25" customHeight="1">
      <c r="A416" s="208"/>
      <c r="B416" s="218"/>
      <c r="C416" s="86"/>
      <c r="D416" s="86"/>
      <c r="E416" s="220"/>
      <c r="F416" s="219"/>
      <c r="G416" s="343" t="s">
        <v>629</v>
      </c>
      <c r="H416" s="343"/>
      <c r="I416" s="343"/>
      <c r="J416" s="344"/>
      <c r="K416" s="209" t="s">
        <v>630</v>
      </c>
      <c r="L416" s="210">
        <v>40</v>
      </c>
      <c r="M416" s="211">
        <v>1</v>
      </c>
      <c r="N416" s="211">
        <v>13</v>
      </c>
      <c r="O416" s="212" t="s">
        <v>629</v>
      </c>
      <c r="P416" s="213" t="s">
        <v>1</v>
      </c>
      <c r="Q416" s="214"/>
      <c r="R416" s="215">
        <v>6.3</v>
      </c>
      <c r="S416" s="216"/>
      <c r="T416" s="217"/>
      <c r="U416" s="159"/>
    </row>
    <row r="417" spans="1:21" ht="21.75" customHeight="1">
      <c r="A417" s="208"/>
      <c r="B417" s="218"/>
      <c r="C417" s="86"/>
      <c r="D417" s="86"/>
      <c r="E417" s="220"/>
      <c r="F417" s="220"/>
      <c r="G417" s="219"/>
      <c r="H417" s="343" t="s">
        <v>631</v>
      </c>
      <c r="I417" s="343"/>
      <c r="J417" s="344"/>
      <c r="K417" s="209" t="s">
        <v>632</v>
      </c>
      <c r="L417" s="210">
        <v>40</v>
      </c>
      <c r="M417" s="211">
        <v>1</v>
      </c>
      <c r="N417" s="211">
        <v>13</v>
      </c>
      <c r="O417" s="212" t="s">
        <v>631</v>
      </c>
      <c r="P417" s="213" t="s">
        <v>1</v>
      </c>
      <c r="Q417" s="214"/>
      <c r="R417" s="215">
        <v>6.3</v>
      </c>
      <c r="S417" s="216"/>
      <c r="T417" s="217"/>
      <c r="U417" s="159"/>
    </row>
    <row r="418" spans="1:21" ht="21.75" customHeight="1">
      <c r="A418" s="208"/>
      <c r="B418" s="345" t="s">
        <v>396</v>
      </c>
      <c r="C418" s="345"/>
      <c r="D418" s="345"/>
      <c r="E418" s="345"/>
      <c r="F418" s="345"/>
      <c r="G418" s="345"/>
      <c r="H418" s="345"/>
      <c r="I418" s="345"/>
      <c r="J418" s="346"/>
      <c r="K418" s="209" t="s">
        <v>397</v>
      </c>
      <c r="L418" s="210">
        <v>40</v>
      </c>
      <c r="M418" s="211">
        <v>1</v>
      </c>
      <c r="N418" s="211">
        <v>13</v>
      </c>
      <c r="O418" s="212" t="s">
        <v>631</v>
      </c>
      <c r="P418" s="213" t="s">
        <v>396</v>
      </c>
      <c r="Q418" s="214"/>
      <c r="R418" s="215">
        <v>6.3</v>
      </c>
      <c r="S418" s="216"/>
      <c r="T418" s="217"/>
      <c r="U418" s="159"/>
    </row>
    <row r="419" spans="1:21" ht="21.75" customHeight="1">
      <c r="A419" s="208"/>
      <c r="B419" s="345" t="s">
        <v>398</v>
      </c>
      <c r="C419" s="345"/>
      <c r="D419" s="345"/>
      <c r="E419" s="345"/>
      <c r="F419" s="345"/>
      <c r="G419" s="345"/>
      <c r="H419" s="345"/>
      <c r="I419" s="345"/>
      <c r="J419" s="346"/>
      <c r="K419" s="209" t="s">
        <v>399</v>
      </c>
      <c r="L419" s="210">
        <v>40</v>
      </c>
      <c r="M419" s="211">
        <v>1</v>
      </c>
      <c r="N419" s="211">
        <v>13</v>
      </c>
      <c r="O419" s="212" t="s">
        <v>631</v>
      </c>
      <c r="P419" s="213" t="s">
        <v>398</v>
      </c>
      <c r="Q419" s="214"/>
      <c r="R419" s="215">
        <v>6.3</v>
      </c>
      <c r="S419" s="216"/>
      <c r="T419" s="217"/>
      <c r="U419" s="159"/>
    </row>
    <row r="420" spans="1:21" ht="21.75" customHeight="1">
      <c r="A420" s="208"/>
      <c r="B420" s="218"/>
      <c r="C420" s="86"/>
      <c r="D420" s="86"/>
      <c r="E420" s="220"/>
      <c r="F420" s="219"/>
      <c r="G420" s="343" t="s">
        <v>633</v>
      </c>
      <c r="H420" s="343"/>
      <c r="I420" s="343"/>
      <c r="J420" s="344"/>
      <c r="K420" s="209" t="s">
        <v>634</v>
      </c>
      <c r="L420" s="210">
        <v>40</v>
      </c>
      <c r="M420" s="211">
        <v>1</v>
      </c>
      <c r="N420" s="211">
        <v>13</v>
      </c>
      <c r="O420" s="212" t="s">
        <v>633</v>
      </c>
      <c r="P420" s="213" t="s">
        <v>1</v>
      </c>
      <c r="Q420" s="214"/>
      <c r="R420" s="215">
        <v>26.1</v>
      </c>
      <c r="S420" s="216"/>
      <c r="T420" s="217"/>
      <c r="U420" s="159"/>
    </row>
    <row r="421" spans="1:21" ht="21.75" customHeight="1">
      <c r="A421" s="208"/>
      <c r="B421" s="218"/>
      <c r="C421" s="86"/>
      <c r="D421" s="86"/>
      <c r="E421" s="220"/>
      <c r="F421" s="220"/>
      <c r="G421" s="219"/>
      <c r="H421" s="343" t="s">
        <v>635</v>
      </c>
      <c r="I421" s="343"/>
      <c r="J421" s="344"/>
      <c r="K421" s="209" t="s">
        <v>632</v>
      </c>
      <c r="L421" s="210">
        <v>40</v>
      </c>
      <c r="M421" s="211">
        <v>1</v>
      </c>
      <c r="N421" s="211">
        <v>13</v>
      </c>
      <c r="O421" s="212" t="s">
        <v>635</v>
      </c>
      <c r="P421" s="213" t="s">
        <v>1</v>
      </c>
      <c r="Q421" s="214"/>
      <c r="R421" s="215">
        <v>26.1</v>
      </c>
      <c r="S421" s="216"/>
      <c r="T421" s="217"/>
      <c r="U421" s="159"/>
    </row>
    <row r="422" spans="1:21" ht="12.75" customHeight="1">
      <c r="A422" s="208"/>
      <c r="B422" s="345" t="s">
        <v>404</v>
      </c>
      <c r="C422" s="345"/>
      <c r="D422" s="345"/>
      <c r="E422" s="345"/>
      <c r="F422" s="345"/>
      <c r="G422" s="345"/>
      <c r="H422" s="345"/>
      <c r="I422" s="345"/>
      <c r="J422" s="346"/>
      <c r="K422" s="209" t="s">
        <v>405</v>
      </c>
      <c r="L422" s="210">
        <v>40</v>
      </c>
      <c r="M422" s="211">
        <v>1</v>
      </c>
      <c r="N422" s="211">
        <v>13</v>
      </c>
      <c r="O422" s="212" t="s">
        <v>635</v>
      </c>
      <c r="P422" s="213" t="s">
        <v>404</v>
      </c>
      <c r="Q422" s="214"/>
      <c r="R422" s="215">
        <v>26.1</v>
      </c>
      <c r="S422" s="216"/>
      <c r="T422" s="217"/>
      <c r="U422" s="159"/>
    </row>
    <row r="423" spans="1:21" ht="12.75" customHeight="1">
      <c r="A423" s="208"/>
      <c r="B423" s="345" t="s">
        <v>480</v>
      </c>
      <c r="C423" s="345"/>
      <c r="D423" s="345"/>
      <c r="E423" s="345"/>
      <c r="F423" s="345"/>
      <c r="G423" s="345"/>
      <c r="H423" s="345"/>
      <c r="I423" s="345"/>
      <c r="J423" s="346"/>
      <c r="K423" s="209" t="s">
        <v>481</v>
      </c>
      <c r="L423" s="210">
        <v>40</v>
      </c>
      <c r="M423" s="211">
        <v>1</v>
      </c>
      <c r="N423" s="211">
        <v>13</v>
      </c>
      <c r="O423" s="212" t="s">
        <v>635</v>
      </c>
      <c r="P423" s="213" t="s">
        <v>480</v>
      </c>
      <c r="Q423" s="214"/>
      <c r="R423" s="215">
        <v>26.1</v>
      </c>
      <c r="S423" s="216"/>
      <c r="T423" s="217"/>
      <c r="U423" s="159"/>
    </row>
    <row r="424" spans="1:21" ht="23.45" customHeight="1">
      <c r="A424" s="208"/>
      <c r="B424" s="218"/>
      <c r="C424" s="86"/>
      <c r="D424" s="86"/>
      <c r="E424" s="220"/>
      <c r="F424" s="219"/>
      <c r="G424" s="343" t="s">
        <v>388</v>
      </c>
      <c r="H424" s="343"/>
      <c r="I424" s="343"/>
      <c r="J424" s="344"/>
      <c r="K424" s="209" t="s">
        <v>389</v>
      </c>
      <c r="L424" s="210">
        <v>40</v>
      </c>
      <c r="M424" s="211">
        <v>1</v>
      </c>
      <c r="N424" s="211">
        <v>13</v>
      </c>
      <c r="O424" s="212" t="s">
        <v>388</v>
      </c>
      <c r="P424" s="213" t="s">
        <v>1</v>
      </c>
      <c r="Q424" s="214"/>
      <c r="R424" s="215">
        <v>190.22</v>
      </c>
      <c r="S424" s="216"/>
      <c r="T424" s="217"/>
      <c r="U424" s="159"/>
    </row>
    <row r="425" spans="1:21" ht="12.75" customHeight="1">
      <c r="A425" s="208"/>
      <c r="B425" s="218"/>
      <c r="C425" s="86"/>
      <c r="D425" s="86"/>
      <c r="E425" s="220"/>
      <c r="F425" s="220"/>
      <c r="G425" s="219"/>
      <c r="H425" s="343" t="s">
        <v>402</v>
      </c>
      <c r="I425" s="343"/>
      <c r="J425" s="344"/>
      <c r="K425" s="209" t="s">
        <v>403</v>
      </c>
      <c r="L425" s="210">
        <v>40</v>
      </c>
      <c r="M425" s="211">
        <v>1</v>
      </c>
      <c r="N425" s="211">
        <v>13</v>
      </c>
      <c r="O425" s="212" t="s">
        <v>402</v>
      </c>
      <c r="P425" s="213" t="s">
        <v>1</v>
      </c>
      <c r="Q425" s="214"/>
      <c r="R425" s="215">
        <v>190.22</v>
      </c>
      <c r="S425" s="216"/>
      <c r="T425" s="217"/>
      <c r="U425" s="159"/>
    </row>
    <row r="426" spans="1:21" ht="12.75" customHeight="1">
      <c r="A426" s="208"/>
      <c r="B426" s="345" t="s">
        <v>404</v>
      </c>
      <c r="C426" s="345"/>
      <c r="D426" s="345"/>
      <c r="E426" s="345"/>
      <c r="F426" s="345"/>
      <c r="G426" s="345"/>
      <c r="H426" s="345"/>
      <c r="I426" s="345"/>
      <c r="J426" s="346"/>
      <c r="K426" s="209" t="s">
        <v>405</v>
      </c>
      <c r="L426" s="210">
        <v>40</v>
      </c>
      <c r="M426" s="211">
        <v>1</v>
      </c>
      <c r="N426" s="211">
        <v>13</v>
      </c>
      <c r="O426" s="212" t="s">
        <v>402</v>
      </c>
      <c r="P426" s="213" t="s">
        <v>404</v>
      </c>
      <c r="Q426" s="214"/>
      <c r="R426" s="215">
        <v>86.22</v>
      </c>
      <c r="S426" s="216"/>
      <c r="T426" s="217"/>
      <c r="U426" s="159"/>
    </row>
    <row r="427" spans="1:21" ht="12.75" customHeight="1">
      <c r="A427" s="208"/>
      <c r="B427" s="345" t="s">
        <v>406</v>
      </c>
      <c r="C427" s="345"/>
      <c r="D427" s="345"/>
      <c r="E427" s="345"/>
      <c r="F427" s="345"/>
      <c r="G427" s="345"/>
      <c r="H427" s="345"/>
      <c r="I427" s="345"/>
      <c r="J427" s="346"/>
      <c r="K427" s="209" t="s">
        <v>407</v>
      </c>
      <c r="L427" s="210">
        <v>40</v>
      </c>
      <c r="M427" s="211">
        <v>1</v>
      </c>
      <c r="N427" s="211">
        <v>13</v>
      </c>
      <c r="O427" s="212" t="s">
        <v>402</v>
      </c>
      <c r="P427" s="213" t="s">
        <v>406</v>
      </c>
      <c r="Q427" s="214"/>
      <c r="R427" s="215">
        <v>86.22</v>
      </c>
      <c r="S427" s="216"/>
      <c r="T427" s="217"/>
      <c r="U427" s="159"/>
    </row>
    <row r="428" spans="1:21" ht="12.75" customHeight="1">
      <c r="A428" s="208"/>
      <c r="B428" s="345" t="s">
        <v>604</v>
      </c>
      <c r="C428" s="345"/>
      <c r="D428" s="345"/>
      <c r="E428" s="345"/>
      <c r="F428" s="345"/>
      <c r="G428" s="345"/>
      <c r="H428" s="345"/>
      <c r="I428" s="345"/>
      <c r="J428" s="346"/>
      <c r="K428" s="209" t="s">
        <v>605</v>
      </c>
      <c r="L428" s="210">
        <v>40</v>
      </c>
      <c r="M428" s="211">
        <v>1</v>
      </c>
      <c r="N428" s="211">
        <v>13</v>
      </c>
      <c r="O428" s="212" t="s">
        <v>402</v>
      </c>
      <c r="P428" s="213" t="s">
        <v>604</v>
      </c>
      <c r="Q428" s="214"/>
      <c r="R428" s="215">
        <v>104</v>
      </c>
      <c r="S428" s="216"/>
      <c r="T428" s="217"/>
      <c r="U428" s="159"/>
    </row>
    <row r="429" spans="1:21" ht="12.75" customHeight="1">
      <c r="A429" s="208"/>
      <c r="B429" s="345" t="s">
        <v>636</v>
      </c>
      <c r="C429" s="345"/>
      <c r="D429" s="345"/>
      <c r="E429" s="345"/>
      <c r="F429" s="345"/>
      <c r="G429" s="345"/>
      <c r="H429" s="345"/>
      <c r="I429" s="345"/>
      <c r="J429" s="346"/>
      <c r="K429" s="209" t="s">
        <v>637</v>
      </c>
      <c r="L429" s="210">
        <v>40</v>
      </c>
      <c r="M429" s="211">
        <v>1</v>
      </c>
      <c r="N429" s="211">
        <v>13</v>
      </c>
      <c r="O429" s="212" t="s">
        <v>402</v>
      </c>
      <c r="P429" s="213" t="s">
        <v>636</v>
      </c>
      <c r="Q429" s="214"/>
      <c r="R429" s="215">
        <v>104</v>
      </c>
      <c r="S429" s="216"/>
      <c r="T429" s="217"/>
      <c r="U429" s="159"/>
    </row>
    <row r="430" spans="1:21" ht="32.25" customHeight="1">
      <c r="A430" s="208"/>
      <c r="B430" s="218"/>
      <c r="C430" s="86"/>
      <c r="D430" s="86"/>
      <c r="E430" s="220"/>
      <c r="F430" s="219"/>
      <c r="G430" s="343" t="s">
        <v>638</v>
      </c>
      <c r="H430" s="343"/>
      <c r="I430" s="343"/>
      <c r="J430" s="344"/>
      <c r="K430" s="209" t="s">
        <v>639</v>
      </c>
      <c r="L430" s="210">
        <v>40</v>
      </c>
      <c r="M430" s="211">
        <v>1</v>
      </c>
      <c r="N430" s="211">
        <v>13</v>
      </c>
      <c r="O430" s="212" t="s">
        <v>638</v>
      </c>
      <c r="P430" s="213" t="s">
        <v>1</v>
      </c>
      <c r="Q430" s="214"/>
      <c r="R430" s="215">
        <v>2275.14</v>
      </c>
      <c r="S430" s="216">
        <v>2275.1</v>
      </c>
      <c r="T430" s="217">
        <v>2275.1</v>
      </c>
      <c r="U430" s="159"/>
    </row>
    <row r="431" spans="1:21" ht="34.9" customHeight="1">
      <c r="A431" s="208"/>
      <c r="B431" s="218"/>
      <c r="C431" s="86"/>
      <c r="D431" s="86"/>
      <c r="E431" s="220"/>
      <c r="F431" s="220"/>
      <c r="G431" s="219"/>
      <c r="H431" s="343" t="s">
        <v>640</v>
      </c>
      <c r="I431" s="343"/>
      <c r="J431" s="344"/>
      <c r="K431" s="209" t="s">
        <v>641</v>
      </c>
      <c r="L431" s="210">
        <v>40</v>
      </c>
      <c r="M431" s="211">
        <v>1</v>
      </c>
      <c r="N431" s="211">
        <v>13</v>
      </c>
      <c r="O431" s="212" t="s">
        <v>640</v>
      </c>
      <c r="P431" s="213" t="s">
        <v>1</v>
      </c>
      <c r="Q431" s="214"/>
      <c r="R431" s="215">
        <v>2275.14</v>
      </c>
      <c r="S431" s="216">
        <v>2275.1</v>
      </c>
      <c r="T431" s="217">
        <v>2275.1</v>
      </c>
      <c r="U431" s="159"/>
    </row>
    <row r="432" spans="1:21" ht="42.75" customHeight="1">
      <c r="A432" s="208"/>
      <c r="B432" s="345" t="s">
        <v>392</v>
      </c>
      <c r="C432" s="345"/>
      <c r="D432" s="345"/>
      <c r="E432" s="345"/>
      <c r="F432" s="345"/>
      <c r="G432" s="345"/>
      <c r="H432" s="345"/>
      <c r="I432" s="345"/>
      <c r="J432" s="346"/>
      <c r="K432" s="209" t="s">
        <v>393</v>
      </c>
      <c r="L432" s="210">
        <v>40</v>
      </c>
      <c r="M432" s="211">
        <v>1</v>
      </c>
      <c r="N432" s="211">
        <v>13</v>
      </c>
      <c r="O432" s="212" t="s">
        <v>640</v>
      </c>
      <c r="P432" s="213" t="s">
        <v>392</v>
      </c>
      <c r="Q432" s="214"/>
      <c r="R432" s="215">
        <v>1988.28</v>
      </c>
      <c r="S432" s="216">
        <v>1988.3</v>
      </c>
      <c r="T432" s="217">
        <v>1988.3</v>
      </c>
      <c r="U432" s="159"/>
    </row>
    <row r="433" spans="1:21" ht="21.75" customHeight="1">
      <c r="A433" s="208"/>
      <c r="B433" s="345" t="s">
        <v>394</v>
      </c>
      <c r="C433" s="345"/>
      <c r="D433" s="345"/>
      <c r="E433" s="345"/>
      <c r="F433" s="345"/>
      <c r="G433" s="345"/>
      <c r="H433" s="345"/>
      <c r="I433" s="345"/>
      <c r="J433" s="346"/>
      <c r="K433" s="209" t="s">
        <v>395</v>
      </c>
      <c r="L433" s="210">
        <v>40</v>
      </c>
      <c r="M433" s="211">
        <v>1</v>
      </c>
      <c r="N433" s="211">
        <v>13</v>
      </c>
      <c r="O433" s="212" t="s">
        <v>640</v>
      </c>
      <c r="P433" s="213" t="s">
        <v>394</v>
      </c>
      <c r="Q433" s="214"/>
      <c r="R433" s="215">
        <v>1988.28</v>
      </c>
      <c r="S433" s="216">
        <v>1988.3</v>
      </c>
      <c r="T433" s="217">
        <v>1988.3</v>
      </c>
      <c r="U433" s="159"/>
    </row>
    <row r="434" spans="1:21" ht="21.75" customHeight="1">
      <c r="A434" s="208"/>
      <c r="B434" s="345" t="s">
        <v>396</v>
      </c>
      <c r="C434" s="345"/>
      <c r="D434" s="345"/>
      <c r="E434" s="345"/>
      <c r="F434" s="345"/>
      <c r="G434" s="345"/>
      <c r="H434" s="345"/>
      <c r="I434" s="345"/>
      <c r="J434" s="346"/>
      <c r="K434" s="209" t="s">
        <v>397</v>
      </c>
      <c r="L434" s="210">
        <v>40</v>
      </c>
      <c r="M434" s="211">
        <v>1</v>
      </c>
      <c r="N434" s="211">
        <v>13</v>
      </c>
      <c r="O434" s="212" t="s">
        <v>640</v>
      </c>
      <c r="P434" s="213" t="s">
        <v>396</v>
      </c>
      <c r="Q434" s="214"/>
      <c r="R434" s="215">
        <v>286.86</v>
      </c>
      <c r="S434" s="216">
        <v>286.89999999999998</v>
      </c>
      <c r="T434" s="217">
        <v>286.89999999999998</v>
      </c>
      <c r="U434" s="159"/>
    </row>
    <row r="435" spans="1:21" ht="21.75" customHeight="1">
      <c r="A435" s="208"/>
      <c r="B435" s="345" t="s">
        <v>398</v>
      </c>
      <c r="C435" s="345"/>
      <c r="D435" s="345"/>
      <c r="E435" s="345"/>
      <c r="F435" s="345"/>
      <c r="G435" s="345"/>
      <c r="H435" s="345"/>
      <c r="I435" s="345"/>
      <c r="J435" s="346"/>
      <c r="K435" s="209" t="s">
        <v>399</v>
      </c>
      <c r="L435" s="210">
        <v>40</v>
      </c>
      <c r="M435" s="211">
        <v>1</v>
      </c>
      <c r="N435" s="211">
        <v>13</v>
      </c>
      <c r="O435" s="212" t="s">
        <v>640</v>
      </c>
      <c r="P435" s="213" t="s">
        <v>398</v>
      </c>
      <c r="Q435" s="214"/>
      <c r="R435" s="215">
        <v>286.86</v>
      </c>
      <c r="S435" s="216">
        <v>286.89999999999998</v>
      </c>
      <c r="T435" s="217">
        <v>286.89999999999998</v>
      </c>
      <c r="U435" s="159"/>
    </row>
    <row r="436" spans="1:21" ht="32.25" customHeight="1">
      <c r="A436" s="208"/>
      <c r="B436" s="218"/>
      <c r="C436" s="86"/>
      <c r="D436" s="87"/>
      <c r="E436" s="343" t="s">
        <v>518</v>
      </c>
      <c r="F436" s="343"/>
      <c r="G436" s="343"/>
      <c r="H436" s="343"/>
      <c r="I436" s="343"/>
      <c r="J436" s="344"/>
      <c r="K436" s="209" t="s">
        <v>519</v>
      </c>
      <c r="L436" s="210">
        <v>40</v>
      </c>
      <c r="M436" s="211">
        <v>1</v>
      </c>
      <c r="N436" s="211">
        <v>13</v>
      </c>
      <c r="O436" s="212" t="s">
        <v>518</v>
      </c>
      <c r="P436" s="213" t="s">
        <v>1</v>
      </c>
      <c r="Q436" s="214"/>
      <c r="R436" s="215">
        <v>425.08</v>
      </c>
      <c r="S436" s="216">
        <v>425.1</v>
      </c>
      <c r="T436" s="217">
        <v>425.1</v>
      </c>
      <c r="U436" s="159"/>
    </row>
    <row r="437" spans="1:21" ht="21.75" customHeight="1">
      <c r="A437" s="208"/>
      <c r="B437" s="218"/>
      <c r="C437" s="86"/>
      <c r="D437" s="86"/>
      <c r="E437" s="219"/>
      <c r="F437" s="343" t="s">
        <v>642</v>
      </c>
      <c r="G437" s="343"/>
      <c r="H437" s="343"/>
      <c r="I437" s="343"/>
      <c r="J437" s="344"/>
      <c r="K437" s="209" t="s">
        <v>643</v>
      </c>
      <c r="L437" s="210">
        <v>40</v>
      </c>
      <c r="M437" s="211">
        <v>1</v>
      </c>
      <c r="N437" s="211">
        <v>13</v>
      </c>
      <c r="O437" s="212" t="s">
        <v>642</v>
      </c>
      <c r="P437" s="213" t="s">
        <v>1</v>
      </c>
      <c r="Q437" s="214"/>
      <c r="R437" s="215">
        <v>425.08</v>
      </c>
      <c r="S437" s="216">
        <v>425.1</v>
      </c>
      <c r="T437" s="217">
        <v>425.1</v>
      </c>
      <c r="U437" s="159"/>
    </row>
    <row r="438" spans="1:21" ht="21.75" customHeight="1">
      <c r="A438" s="208"/>
      <c r="B438" s="218"/>
      <c r="C438" s="86"/>
      <c r="D438" s="86"/>
      <c r="E438" s="220"/>
      <c r="F438" s="219"/>
      <c r="G438" s="343" t="s">
        <v>644</v>
      </c>
      <c r="H438" s="343"/>
      <c r="I438" s="343"/>
      <c r="J438" s="344"/>
      <c r="K438" s="209" t="s">
        <v>645</v>
      </c>
      <c r="L438" s="210">
        <v>40</v>
      </c>
      <c r="M438" s="211">
        <v>1</v>
      </c>
      <c r="N438" s="211">
        <v>13</v>
      </c>
      <c r="O438" s="212" t="s">
        <v>644</v>
      </c>
      <c r="P438" s="213" t="s">
        <v>1</v>
      </c>
      <c r="Q438" s="214"/>
      <c r="R438" s="215">
        <v>425.08</v>
      </c>
      <c r="S438" s="216">
        <v>425.1</v>
      </c>
      <c r="T438" s="217">
        <v>425.1</v>
      </c>
      <c r="U438" s="159"/>
    </row>
    <row r="439" spans="1:21" ht="71.45" customHeight="1">
      <c r="A439" s="208"/>
      <c r="B439" s="218"/>
      <c r="C439" s="86"/>
      <c r="D439" s="86"/>
      <c r="E439" s="220"/>
      <c r="F439" s="220"/>
      <c r="G439" s="219"/>
      <c r="H439" s="343" t="s">
        <v>646</v>
      </c>
      <c r="I439" s="343"/>
      <c r="J439" s="344"/>
      <c r="K439" s="209" t="s">
        <v>647</v>
      </c>
      <c r="L439" s="210">
        <v>40</v>
      </c>
      <c r="M439" s="211">
        <v>1</v>
      </c>
      <c r="N439" s="211">
        <v>13</v>
      </c>
      <c r="O439" s="212" t="s">
        <v>646</v>
      </c>
      <c r="P439" s="213" t="s">
        <v>1</v>
      </c>
      <c r="Q439" s="214"/>
      <c r="R439" s="215">
        <v>425.08</v>
      </c>
      <c r="S439" s="216">
        <v>425.1</v>
      </c>
      <c r="T439" s="217">
        <v>425.1</v>
      </c>
      <c r="U439" s="159"/>
    </row>
    <row r="440" spans="1:21" ht="42.75" customHeight="1">
      <c r="A440" s="208"/>
      <c r="B440" s="345" t="s">
        <v>392</v>
      </c>
      <c r="C440" s="345"/>
      <c r="D440" s="345"/>
      <c r="E440" s="345"/>
      <c r="F440" s="345"/>
      <c r="G440" s="345"/>
      <c r="H440" s="345"/>
      <c r="I440" s="345"/>
      <c r="J440" s="346"/>
      <c r="K440" s="209" t="s">
        <v>393</v>
      </c>
      <c r="L440" s="210">
        <v>40</v>
      </c>
      <c r="M440" s="211">
        <v>1</v>
      </c>
      <c r="N440" s="211">
        <v>13</v>
      </c>
      <c r="O440" s="212" t="s">
        <v>646</v>
      </c>
      <c r="P440" s="213" t="s">
        <v>392</v>
      </c>
      <c r="Q440" s="214"/>
      <c r="R440" s="215">
        <v>397.88</v>
      </c>
      <c r="S440" s="216">
        <v>397.9</v>
      </c>
      <c r="T440" s="217">
        <v>397.9</v>
      </c>
      <c r="U440" s="159"/>
    </row>
    <row r="441" spans="1:21" ht="21.75" customHeight="1">
      <c r="A441" s="208"/>
      <c r="B441" s="345" t="s">
        <v>394</v>
      </c>
      <c r="C441" s="345"/>
      <c r="D441" s="345"/>
      <c r="E441" s="345"/>
      <c r="F441" s="345"/>
      <c r="G441" s="345"/>
      <c r="H441" s="345"/>
      <c r="I441" s="345"/>
      <c r="J441" s="346"/>
      <c r="K441" s="209" t="s">
        <v>395</v>
      </c>
      <c r="L441" s="210">
        <v>40</v>
      </c>
      <c r="M441" s="211">
        <v>1</v>
      </c>
      <c r="N441" s="211">
        <v>13</v>
      </c>
      <c r="O441" s="212" t="s">
        <v>646</v>
      </c>
      <c r="P441" s="213" t="s">
        <v>394</v>
      </c>
      <c r="Q441" s="214"/>
      <c r="R441" s="215">
        <v>397.88</v>
      </c>
      <c r="S441" s="216">
        <v>397.9</v>
      </c>
      <c r="T441" s="217">
        <v>397.9</v>
      </c>
      <c r="U441" s="159"/>
    </row>
    <row r="442" spans="1:21" ht="21.75" customHeight="1">
      <c r="A442" s="208"/>
      <c r="B442" s="345" t="s">
        <v>396</v>
      </c>
      <c r="C442" s="345"/>
      <c r="D442" s="345"/>
      <c r="E442" s="345"/>
      <c r="F442" s="345"/>
      <c r="G442" s="345"/>
      <c r="H442" s="345"/>
      <c r="I442" s="345"/>
      <c r="J442" s="346"/>
      <c r="K442" s="209" t="s">
        <v>397</v>
      </c>
      <c r="L442" s="210">
        <v>40</v>
      </c>
      <c r="M442" s="211">
        <v>1</v>
      </c>
      <c r="N442" s="211">
        <v>13</v>
      </c>
      <c r="O442" s="212" t="s">
        <v>646</v>
      </c>
      <c r="P442" s="213" t="s">
        <v>396</v>
      </c>
      <c r="Q442" s="214"/>
      <c r="R442" s="215">
        <v>27.2</v>
      </c>
      <c r="S442" s="216">
        <v>27.2</v>
      </c>
      <c r="T442" s="217">
        <v>27.9</v>
      </c>
      <c r="U442" s="159"/>
    </row>
    <row r="443" spans="1:21" ht="21.75" customHeight="1">
      <c r="A443" s="208"/>
      <c r="B443" s="345" t="s">
        <v>398</v>
      </c>
      <c r="C443" s="345"/>
      <c r="D443" s="345"/>
      <c r="E443" s="345"/>
      <c r="F443" s="345"/>
      <c r="G443" s="345"/>
      <c r="H443" s="345"/>
      <c r="I443" s="345"/>
      <c r="J443" s="346"/>
      <c r="K443" s="209" t="s">
        <v>399</v>
      </c>
      <c r="L443" s="210">
        <v>40</v>
      </c>
      <c r="M443" s="211">
        <v>1</v>
      </c>
      <c r="N443" s="211">
        <v>13</v>
      </c>
      <c r="O443" s="212" t="s">
        <v>646</v>
      </c>
      <c r="P443" s="213" t="s">
        <v>398</v>
      </c>
      <c r="Q443" s="214"/>
      <c r="R443" s="215">
        <v>27.2</v>
      </c>
      <c r="S443" s="216">
        <v>27.2</v>
      </c>
      <c r="T443" s="217">
        <v>27.9</v>
      </c>
      <c r="U443" s="159"/>
    </row>
    <row r="444" spans="1:21" ht="20.45" customHeight="1">
      <c r="A444" s="208"/>
      <c r="B444" s="218"/>
      <c r="C444" s="86"/>
      <c r="D444" s="87"/>
      <c r="E444" s="343" t="s">
        <v>648</v>
      </c>
      <c r="F444" s="343"/>
      <c r="G444" s="343"/>
      <c r="H444" s="343"/>
      <c r="I444" s="343"/>
      <c r="J444" s="344"/>
      <c r="K444" s="209" t="s">
        <v>649</v>
      </c>
      <c r="L444" s="210">
        <v>40</v>
      </c>
      <c r="M444" s="211">
        <v>1</v>
      </c>
      <c r="N444" s="211">
        <v>13</v>
      </c>
      <c r="O444" s="212" t="s">
        <v>648</v>
      </c>
      <c r="P444" s="213" t="s">
        <v>1</v>
      </c>
      <c r="Q444" s="214"/>
      <c r="R444" s="215">
        <v>8635.0400000000009</v>
      </c>
      <c r="S444" s="216"/>
      <c r="T444" s="217"/>
      <c r="U444" s="159"/>
    </row>
    <row r="445" spans="1:21" ht="22.15" customHeight="1">
      <c r="A445" s="208"/>
      <c r="B445" s="218"/>
      <c r="C445" s="86"/>
      <c r="D445" s="86"/>
      <c r="E445" s="219"/>
      <c r="F445" s="343" t="s">
        <v>648</v>
      </c>
      <c r="G445" s="343"/>
      <c r="H445" s="343"/>
      <c r="I445" s="343"/>
      <c r="J445" s="344"/>
      <c r="K445" s="209" t="s">
        <v>649</v>
      </c>
      <c r="L445" s="210">
        <v>40</v>
      </c>
      <c r="M445" s="211">
        <v>1</v>
      </c>
      <c r="N445" s="211">
        <v>13</v>
      </c>
      <c r="O445" s="212" t="s">
        <v>648</v>
      </c>
      <c r="P445" s="213" t="s">
        <v>1</v>
      </c>
      <c r="Q445" s="214"/>
      <c r="R445" s="215">
        <v>8635.0400000000009</v>
      </c>
      <c r="S445" s="216"/>
      <c r="T445" s="217"/>
      <c r="U445" s="159"/>
    </row>
    <row r="446" spans="1:21" ht="22.9" customHeight="1">
      <c r="A446" s="208"/>
      <c r="B446" s="218"/>
      <c r="C446" s="86"/>
      <c r="D446" s="86"/>
      <c r="E446" s="220"/>
      <c r="F446" s="219"/>
      <c r="G446" s="343" t="s">
        <v>650</v>
      </c>
      <c r="H446" s="343"/>
      <c r="I446" s="343"/>
      <c r="J446" s="344"/>
      <c r="K446" s="209" t="s">
        <v>651</v>
      </c>
      <c r="L446" s="210">
        <v>40</v>
      </c>
      <c r="M446" s="211">
        <v>1</v>
      </c>
      <c r="N446" s="211">
        <v>13</v>
      </c>
      <c r="O446" s="212" t="s">
        <v>650</v>
      </c>
      <c r="P446" s="213" t="s">
        <v>1</v>
      </c>
      <c r="Q446" s="214"/>
      <c r="R446" s="215">
        <v>144.78</v>
      </c>
      <c r="S446" s="216"/>
      <c r="T446" s="217"/>
      <c r="U446" s="159"/>
    </row>
    <row r="447" spans="1:21" ht="12.75" customHeight="1">
      <c r="A447" s="208"/>
      <c r="B447" s="218"/>
      <c r="C447" s="86"/>
      <c r="D447" s="86"/>
      <c r="E447" s="220"/>
      <c r="F447" s="220"/>
      <c r="G447" s="219"/>
      <c r="H447" s="343" t="s">
        <v>652</v>
      </c>
      <c r="I447" s="343"/>
      <c r="J447" s="344"/>
      <c r="K447" s="209" t="s">
        <v>509</v>
      </c>
      <c r="L447" s="210">
        <v>40</v>
      </c>
      <c r="M447" s="211">
        <v>1</v>
      </c>
      <c r="N447" s="211">
        <v>13</v>
      </c>
      <c r="O447" s="212" t="s">
        <v>652</v>
      </c>
      <c r="P447" s="213" t="s">
        <v>1</v>
      </c>
      <c r="Q447" s="214"/>
      <c r="R447" s="215">
        <v>144.78</v>
      </c>
      <c r="S447" s="216"/>
      <c r="T447" s="217"/>
      <c r="U447" s="159"/>
    </row>
    <row r="448" spans="1:21" ht="21.75" customHeight="1">
      <c r="A448" s="208"/>
      <c r="B448" s="345" t="s">
        <v>396</v>
      </c>
      <c r="C448" s="345"/>
      <c r="D448" s="345"/>
      <c r="E448" s="345"/>
      <c r="F448" s="345"/>
      <c r="G448" s="345"/>
      <c r="H448" s="345"/>
      <c r="I448" s="345"/>
      <c r="J448" s="346"/>
      <c r="K448" s="209" t="s">
        <v>397</v>
      </c>
      <c r="L448" s="210">
        <v>40</v>
      </c>
      <c r="M448" s="211">
        <v>1</v>
      </c>
      <c r="N448" s="211">
        <v>13</v>
      </c>
      <c r="O448" s="212" t="s">
        <v>652</v>
      </c>
      <c r="P448" s="213" t="s">
        <v>396</v>
      </c>
      <c r="Q448" s="214"/>
      <c r="R448" s="215">
        <v>144.78</v>
      </c>
      <c r="S448" s="216"/>
      <c r="T448" s="217"/>
      <c r="U448" s="159"/>
    </row>
    <row r="449" spans="1:21" ht="21.75" customHeight="1">
      <c r="A449" s="208"/>
      <c r="B449" s="345" t="s">
        <v>398</v>
      </c>
      <c r="C449" s="345"/>
      <c r="D449" s="345"/>
      <c r="E449" s="345"/>
      <c r="F449" s="345"/>
      <c r="G449" s="345"/>
      <c r="H449" s="345"/>
      <c r="I449" s="345"/>
      <c r="J449" s="346"/>
      <c r="K449" s="209" t="s">
        <v>399</v>
      </c>
      <c r="L449" s="210">
        <v>40</v>
      </c>
      <c r="M449" s="211">
        <v>1</v>
      </c>
      <c r="N449" s="211">
        <v>13</v>
      </c>
      <c r="O449" s="212" t="s">
        <v>652</v>
      </c>
      <c r="P449" s="213" t="s">
        <v>398</v>
      </c>
      <c r="Q449" s="214"/>
      <c r="R449" s="215">
        <v>144.78</v>
      </c>
      <c r="S449" s="216"/>
      <c r="T449" s="217"/>
      <c r="U449" s="159"/>
    </row>
    <row r="450" spans="1:21" ht="19.899999999999999" customHeight="1">
      <c r="A450" s="208"/>
      <c r="B450" s="218"/>
      <c r="C450" s="86"/>
      <c r="D450" s="86"/>
      <c r="E450" s="220"/>
      <c r="F450" s="219"/>
      <c r="G450" s="343" t="s">
        <v>653</v>
      </c>
      <c r="H450" s="343"/>
      <c r="I450" s="343"/>
      <c r="J450" s="344"/>
      <c r="K450" s="209" t="s">
        <v>654</v>
      </c>
      <c r="L450" s="210">
        <v>40</v>
      </c>
      <c r="M450" s="211">
        <v>1</v>
      </c>
      <c r="N450" s="211">
        <v>13</v>
      </c>
      <c r="O450" s="212" t="s">
        <v>653</v>
      </c>
      <c r="P450" s="213" t="s">
        <v>1</v>
      </c>
      <c r="Q450" s="214"/>
      <c r="R450" s="215">
        <v>8490.26</v>
      </c>
      <c r="S450" s="216"/>
      <c r="T450" s="217"/>
      <c r="U450" s="159"/>
    </row>
    <row r="451" spans="1:21" ht="21.75" customHeight="1">
      <c r="A451" s="208"/>
      <c r="B451" s="218"/>
      <c r="C451" s="86"/>
      <c r="D451" s="86"/>
      <c r="E451" s="220"/>
      <c r="F451" s="220"/>
      <c r="G451" s="219"/>
      <c r="H451" s="343" t="s">
        <v>655</v>
      </c>
      <c r="I451" s="343"/>
      <c r="J451" s="344"/>
      <c r="K451" s="209" t="s">
        <v>656</v>
      </c>
      <c r="L451" s="210">
        <v>40</v>
      </c>
      <c r="M451" s="211">
        <v>1</v>
      </c>
      <c r="N451" s="211">
        <v>13</v>
      </c>
      <c r="O451" s="212" t="s">
        <v>655</v>
      </c>
      <c r="P451" s="213" t="s">
        <v>1</v>
      </c>
      <c r="Q451" s="214"/>
      <c r="R451" s="215">
        <v>8490.26</v>
      </c>
      <c r="S451" s="216"/>
      <c r="T451" s="217"/>
      <c r="U451" s="159"/>
    </row>
    <row r="452" spans="1:21" ht="42.75" customHeight="1">
      <c r="A452" s="208"/>
      <c r="B452" s="345" t="s">
        <v>392</v>
      </c>
      <c r="C452" s="345"/>
      <c r="D452" s="345"/>
      <c r="E452" s="345"/>
      <c r="F452" s="345"/>
      <c r="G452" s="345"/>
      <c r="H452" s="345"/>
      <c r="I452" s="345"/>
      <c r="J452" s="346"/>
      <c r="K452" s="209" t="s">
        <v>393</v>
      </c>
      <c r="L452" s="210">
        <v>40</v>
      </c>
      <c r="M452" s="211">
        <v>1</v>
      </c>
      <c r="N452" s="211">
        <v>13</v>
      </c>
      <c r="O452" s="212" t="s">
        <v>655</v>
      </c>
      <c r="P452" s="213" t="s">
        <v>392</v>
      </c>
      <c r="Q452" s="214"/>
      <c r="R452" s="215">
        <v>5705.69</v>
      </c>
      <c r="S452" s="216"/>
      <c r="T452" s="217"/>
      <c r="U452" s="159"/>
    </row>
    <row r="453" spans="1:21" ht="12.75" customHeight="1">
      <c r="A453" s="208"/>
      <c r="B453" s="345" t="s">
        <v>485</v>
      </c>
      <c r="C453" s="345"/>
      <c r="D453" s="345"/>
      <c r="E453" s="345"/>
      <c r="F453" s="345"/>
      <c r="G453" s="345"/>
      <c r="H453" s="345"/>
      <c r="I453" s="345"/>
      <c r="J453" s="346"/>
      <c r="K453" s="209" t="s">
        <v>486</v>
      </c>
      <c r="L453" s="210">
        <v>40</v>
      </c>
      <c r="M453" s="211">
        <v>1</v>
      </c>
      <c r="N453" s="211">
        <v>13</v>
      </c>
      <c r="O453" s="212" t="s">
        <v>655</v>
      </c>
      <c r="P453" s="213" t="s">
        <v>485</v>
      </c>
      <c r="Q453" s="214"/>
      <c r="R453" s="215">
        <v>5705.69</v>
      </c>
      <c r="S453" s="216"/>
      <c r="T453" s="217"/>
      <c r="U453" s="159"/>
    </row>
    <row r="454" spans="1:21" ht="21.75" customHeight="1">
      <c r="A454" s="208"/>
      <c r="B454" s="345" t="s">
        <v>396</v>
      </c>
      <c r="C454" s="345"/>
      <c r="D454" s="345"/>
      <c r="E454" s="345"/>
      <c r="F454" s="345"/>
      <c r="G454" s="345"/>
      <c r="H454" s="345"/>
      <c r="I454" s="345"/>
      <c r="J454" s="346"/>
      <c r="K454" s="209" t="s">
        <v>397</v>
      </c>
      <c r="L454" s="210">
        <v>40</v>
      </c>
      <c r="M454" s="211">
        <v>1</v>
      </c>
      <c r="N454" s="211">
        <v>13</v>
      </c>
      <c r="O454" s="212" t="s">
        <v>655</v>
      </c>
      <c r="P454" s="213" t="s">
        <v>396</v>
      </c>
      <c r="Q454" s="214"/>
      <c r="R454" s="215">
        <v>2784.57</v>
      </c>
      <c r="S454" s="216"/>
      <c r="T454" s="217"/>
      <c r="U454" s="159"/>
    </row>
    <row r="455" spans="1:21" ht="21.75" customHeight="1">
      <c r="A455" s="208"/>
      <c r="B455" s="345" t="s">
        <v>398</v>
      </c>
      <c r="C455" s="345"/>
      <c r="D455" s="345"/>
      <c r="E455" s="345"/>
      <c r="F455" s="345"/>
      <c r="G455" s="345"/>
      <c r="H455" s="345"/>
      <c r="I455" s="345"/>
      <c r="J455" s="346"/>
      <c r="K455" s="209" t="s">
        <v>399</v>
      </c>
      <c r="L455" s="210">
        <v>40</v>
      </c>
      <c r="M455" s="211">
        <v>1</v>
      </c>
      <c r="N455" s="211">
        <v>13</v>
      </c>
      <c r="O455" s="212" t="s">
        <v>655</v>
      </c>
      <c r="P455" s="213" t="s">
        <v>398</v>
      </c>
      <c r="Q455" s="214"/>
      <c r="R455" s="215">
        <v>2784.57</v>
      </c>
      <c r="S455" s="216"/>
      <c r="T455" s="217"/>
      <c r="U455" s="159"/>
    </row>
    <row r="456" spans="1:21" customFormat="1" ht="12.75" customHeight="1">
      <c r="A456" s="13"/>
      <c r="B456" s="345">
        <v>300</v>
      </c>
      <c r="C456" s="345"/>
      <c r="D456" s="345"/>
      <c r="E456" s="345"/>
      <c r="F456" s="345"/>
      <c r="G456" s="345"/>
      <c r="H456" s="345"/>
      <c r="I456" s="345"/>
      <c r="J456" s="346"/>
      <c r="K456" s="199" t="s">
        <v>46</v>
      </c>
      <c r="L456" s="200">
        <v>40</v>
      </c>
      <c r="M456" s="201">
        <v>3</v>
      </c>
      <c r="N456" s="201">
        <v>0</v>
      </c>
      <c r="O456" s="202" t="s">
        <v>1</v>
      </c>
      <c r="P456" s="203" t="s">
        <v>1</v>
      </c>
      <c r="Q456" s="204"/>
      <c r="R456" s="205">
        <v>1724.17</v>
      </c>
      <c r="S456" s="206">
        <v>1440.3</v>
      </c>
      <c r="T456" s="207">
        <v>1440.3</v>
      </c>
      <c r="U456" s="1"/>
    </row>
    <row r="457" spans="1:21" ht="12.75" customHeight="1">
      <c r="A457" s="208"/>
      <c r="B457" s="345">
        <v>304</v>
      </c>
      <c r="C457" s="345"/>
      <c r="D457" s="345"/>
      <c r="E457" s="345"/>
      <c r="F457" s="345"/>
      <c r="G457" s="345"/>
      <c r="H457" s="345"/>
      <c r="I457" s="345"/>
      <c r="J457" s="346"/>
      <c r="K457" s="209" t="s">
        <v>45</v>
      </c>
      <c r="L457" s="210">
        <v>40</v>
      </c>
      <c r="M457" s="211">
        <v>3</v>
      </c>
      <c r="N457" s="211">
        <v>4</v>
      </c>
      <c r="O457" s="212" t="s">
        <v>1</v>
      </c>
      <c r="P457" s="213" t="s">
        <v>1</v>
      </c>
      <c r="Q457" s="214"/>
      <c r="R457" s="215">
        <v>1440.31</v>
      </c>
      <c r="S457" s="216">
        <v>1440.3</v>
      </c>
      <c r="T457" s="217">
        <v>1440.3</v>
      </c>
      <c r="U457" s="159"/>
    </row>
    <row r="458" spans="1:21" ht="21.75" customHeight="1">
      <c r="A458" s="208"/>
      <c r="B458" s="218"/>
      <c r="C458" s="86"/>
      <c r="D458" s="87"/>
      <c r="E458" s="343" t="s">
        <v>386</v>
      </c>
      <c r="F458" s="343"/>
      <c r="G458" s="343"/>
      <c r="H458" s="343"/>
      <c r="I458" s="343"/>
      <c r="J458" s="344"/>
      <c r="K458" s="209" t="s">
        <v>387</v>
      </c>
      <c r="L458" s="210">
        <v>40</v>
      </c>
      <c r="M458" s="211">
        <v>3</v>
      </c>
      <c r="N458" s="211">
        <v>4</v>
      </c>
      <c r="O458" s="212" t="s">
        <v>386</v>
      </c>
      <c r="P458" s="213" t="s">
        <v>1</v>
      </c>
      <c r="Q458" s="214"/>
      <c r="R458" s="215">
        <v>1440.31</v>
      </c>
      <c r="S458" s="216">
        <v>1440.3</v>
      </c>
      <c r="T458" s="217">
        <v>1440.3</v>
      </c>
      <c r="U458" s="159"/>
    </row>
    <row r="459" spans="1:21" ht="21.75" customHeight="1">
      <c r="A459" s="208"/>
      <c r="B459" s="218"/>
      <c r="C459" s="86"/>
      <c r="D459" s="86"/>
      <c r="E459" s="219"/>
      <c r="F459" s="343" t="s">
        <v>386</v>
      </c>
      <c r="G459" s="343"/>
      <c r="H459" s="343"/>
      <c r="I459" s="343"/>
      <c r="J459" s="344"/>
      <c r="K459" s="209" t="s">
        <v>387</v>
      </c>
      <c r="L459" s="210">
        <v>40</v>
      </c>
      <c r="M459" s="211">
        <v>3</v>
      </c>
      <c r="N459" s="211">
        <v>4</v>
      </c>
      <c r="O459" s="212" t="s">
        <v>386</v>
      </c>
      <c r="P459" s="213" t="s">
        <v>1</v>
      </c>
      <c r="Q459" s="214"/>
      <c r="R459" s="215">
        <v>1440.31</v>
      </c>
      <c r="S459" s="216">
        <v>1440.3</v>
      </c>
      <c r="T459" s="217">
        <v>1440.3</v>
      </c>
      <c r="U459" s="159"/>
    </row>
    <row r="460" spans="1:21" ht="32.25" customHeight="1">
      <c r="A460" s="208"/>
      <c r="B460" s="218"/>
      <c r="C460" s="86"/>
      <c r="D460" s="86"/>
      <c r="E460" s="220"/>
      <c r="F460" s="219"/>
      <c r="G460" s="343" t="s">
        <v>657</v>
      </c>
      <c r="H460" s="343"/>
      <c r="I460" s="343"/>
      <c r="J460" s="344"/>
      <c r="K460" s="209" t="s">
        <v>658</v>
      </c>
      <c r="L460" s="210">
        <v>40</v>
      </c>
      <c r="M460" s="211">
        <v>3</v>
      </c>
      <c r="N460" s="211">
        <v>4</v>
      </c>
      <c r="O460" s="212" t="s">
        <v>657</v>
      </c>
      <c r="P460" s="213" t="s">
        <v>1</v>
      </c>
      <c r="Q460" s="214"/>
      <c r="R460" s="215">
        <v>1440.31</v>
      </c>
      <c r="S460" s="216">
        <v>1440.3</v>
      </c>
      <c r="T460" s="217">
        <v>1440.3</v>
      </c>
      <c r="U460" s="159"/>
    </row>
    <row r="461" spans="1:21" ht="21.75" customHeight="1">
      <c r="A461" s="208"/>
      <c r="B461" s="218"/>
      <c r="C461" s="86"/>
      <c r="D461" s="86"/>
      <c r="E461" s="220"/>
      <c r="F461" s="220"/>
      <c r="G461" s="219"/>
      <c r="H461" s="343" t="s">
        <v>659</v>
      </c>
      <c r="I461" s="343"/>
      <c r="J461" s="344"/>
      <c r="K461" s="209" t="s">
        <v>660</v>
      </c>
      <c r="L461" s="210">
        <v>40</v>
      </c>
      <c r="M461" s="211">
        <v>3</v>
      </c>
      <c r="N461" s="211">
        <v>4</v>
      </c>
      <c r="O461" s="212" t="s">
        <v>659</v>
      </c>
      <c r="P461" s="213" t="s">
        <v>1</v>
      </c>
      <c r="Q461" s="214"/>
      <c r="R461" s="215">
        <v>1254.73</v>
      </c>
      <c r="S461" s="216">
        <v>1254.7</v>
      </c>
      <c r="T461" s="217">
        <v>1254.3</v>
      </c>
      <c r="U461" s="159"/>
    </row>
    <row r="462" spans="1:21" ht="42.75" customHeight="1">
      <c r="A462" s="208"/>
      <c r="B462" s="345" t="s">
        <v>392</v>
      </c>
      <c r="C462" s="345"/>
      <c r="D462" s="345"/>
      <c r="E462" s="345"/>
      <c r="F462" s="345"/>
      <c r="G462" s="345"/>
      <c r="H462" s="345"/>
      <c r="I462" s="345"/>
      <c r="J462" s="346"/>
      <c r="K462" s="209" t="s">
        <v>393</v>
      </c>
      <c r="L462" s="210">
        <v>40</v>
      </c>
      <c r="M462" s="211">
        <v>3</v>
      </c>
      <c r="N462" s="211">
        <v>4</v>
      </c>
      <c r="O462" s="212" t="s">
        <v>659</v>
      </c>
      <c r="P462" s="213" t="s">
        <v>392</v>
      </c>
      <c r="Q462" s="214"/>
      <c r="R462" s="215">
        <v>1228.8800000000001</v>
      </c>
      <c r="S462" s="216">
        <v>1228.9000000000001</v>
      </c>
      <c r="T462" s="217">
        <v>1228.9000000000001</v>
      </c>
      <c r="U462" s="159"/>
    </row>
    <row r="463" spans="1:21" ht="21.75" customHeight="1">
      <c r="A463" s="208"/>
      <c r="B463" s="345" t="s">
        <v>394</v>
      </c>
      <c r="C463" s="345"/>
      <c r="D463" s="345"/>
      <c r="E463" s="345"/>
      <c r="F463" s="345"/>
      <c r="G463" s="345"/>
      <c r="H463" s="345"/>
      <c r="I463" s="345"/>
      <c r="J463" s="346"/>
      <c r="K463" s="209" t="s">
        <v>395</v>
      </c>
      <c r="L463" s="210">
        <v>40</v>
      </c>
      <c r="M463" s="211">
        <v>3</v>
      </c>
      <c r="N463" s="211">
        <v>4</v>
      </c>
      <c r="O463" s="212" t="s">
        <v>659</v>
      </c>
      <c r="P463" s="213" t="s">
        <v>394</v>
      </c>
      <c r="Q463" s="214"/>
      <c r="R463" s="215">
        <v>1228.8800000000001</v>
      </c>
      <c r="S463" s="216">
        <v>1228.9000000000001</v>
      </c>
      <c r="T463" s="217">
        <v>1228.9000000000001</v>
      </c>
      <c r="U463" s="159"/>
    </row>
    <row r="464" spans="1:21" ht="21.75" customHeight="1">
      <c r="A464" s="208"/>
      <c r="B464" s="345" t="s">
        <v>396</v>
      </c>
      <c r="C464" s="345"/>
      <c r="D464" s="345"/>
      <c r="E464" s="345"/>
      <c r="F464" s="345"/>
      <c r="G464" s="345"/>
      <c r="H464" s="345"/>
      <c r="I464" s="345"/>
      <c r="J464" s="346"/>
      <c r="K464" s="209" t="s">
        <v>397</v>
      </c>
      <c r="L464" s="210">
        <v>40</v>
      </c>
      <c r="M464" s="211">
        <v>3</v>
      </c>
      <c r="N464" s="211">
        <v>4</v>
      </c>
      <c r="O464" s="212" t="s">
        <v>659</v>
      </c>
      <c r="P464" s="213" t="s">
        <v>396</v>
      </c>
      <c r="Q464" s="214"/>
      <c r="R464" s="215">
        <v>25.85</v>
      </c>
      <c r="S464" s="216">
        <v>25.9</v>
      </c>
      <c r="T464" s="217">
        <v>25.9</v>
      </c>
      <c r="U464" s="159"/>
    </row>
    <row r="465" spans="1:21" ht="21.75" customHeight="1">
      <c r="A465" s="208"/>
      <c r="B465" s="345" t="s">
        <v>398</v>
      </c>
      <c r="C465" s="345"/>
      <c r="D465" s="345"/>
      <c r="E465" s="345"/>
      <c r="F465" s="345"/>
      <c r="G465" s="345"/>
      <c r="H465" s="345"/>
      <c r="I465" s="345"/>
      <c r="J465" s="346"/>
      <c r="K465" s="209" t="s">
        <v>399</v>
      </c>
      <c r="L465" s="210">
        <v>40</v>
      </c>
      <c r="M465" s="211">
        <v>3</v>
      </c>
      <c r="N465" s="211">
        <v>4</v>
      </c>
      <c r="O465" s="212" t="s">
        <v>659</v>
      </c>
      <c r="P465" s="213" t="s">
        <v>398</v>
      </c>
      <c r="Q465" s="214"/>
      <c r="R465" s="215">
        <v>25.85</v>
      </c>
      <c r="S465" s="216">
        <v>25.9</v>
      </c>
      <c r="T465" s="217">
        <v>25.9</v>
      </c>
      <c r="U465" s="159"/>
    </row>
    <row r="466" spans="1:21" ht="42.75" customHeight="1">
      <c r="A466" s="208"/>
      <c r="B466" s="218"/>
      <c r="C466" s="86"/>
      <c r="D466" s="86"/>
      <c r="E466" s="220"/>
      <c r="F466" s="220"/>
      <c r="G466" s="219"/>
      <c r="H466" s="343" t="s">
        <v>661</v>
      </c>
      <c r="I466" s="343"/>
      <c r="J466" s="344"/>
      <c r="K466" s="209" t="s">
        <v>662</v>
      </c>
      <c r="L466" s="210">
        <v>40</v>
      </c>
      <c r="M466" s="211">
        <v>3</v>
      </c>
      <c r="N466" s="211">
        <v>4</v>
      </c>
      <c r="O466" s="212" t="s">
        <v>661</v>
      </c>
      <c r="P466" s="213" t="s">
        <v>1</v>
      </c>
      <c r="Q466" s="214"/>
      <c r="R466" s="215">
        <v>185.58</v>
      </c>
      <c r="S466" s="216">
        <v>185.6</v>
      </c>
      <c r="T466" s="217">
        <v>185.6</v>
      </c>
      <c r="U466" s="159"/>
    </row>
    <row r="467" spans="1:21" ht="42.75" customHeight="1">
      <c r="A467" s="208"/>
      <c r="B467" s="345" t="s">
        <v>392</v>
      </c>
      <c r="C467" s="345"/>
      <c r="D467" s="345"/>
      <c r="E467" s="345"/>
      <c r="F467" s="345"/>
      <c r="G467" s="345"/>
      <c r="H467" s="345"/>
      <c r="I467" s="345"/>
      <c r="J467" s="346"/>
      <c r="K467" s="209" t="s">
        <v>393</v>
      </c>
      <c r="L467" s="210">
        <v>40</v>
      </c>
      <c r="M467" s="211">
        <v>3</v>
      </c>
      <c r="N467" s="211">
        <v>4</v>
      </c>
      <c r="O467" s="212" t="s">
        <v>661</v>
      </c>
      <c r="P467" s="213" t="s">
        <v>392</v>
      </c>
      <c r="Q467" s="214"/>
      <c r="R467" s="215">
        <v>75.58</v>
      </c>
      <c r="S467" s="216">
        <v>75.599999999999994</v>
      </c>
      <c r="T467" s="217">
        <v>75.599999999999994</v>
      </c>
      <c r="U467" s="159"/>
    </row>
    <row r="468" spans="1:21" ht="21.75" customHeight="1">
      <c r="A468" s="208"/>
      <c r="B468" s="345" t="s">
        <v>394</v>
      </c>
      <c r="C468" s="345"/>
      <c r="D468" s="345"/>
      <c r="E468" s="345"/>
      <c r="F468" s="345"/>
      <c r="G468" s="345"/>
      <c r="H468" s="345"/>
      <c r="I468" s="345"/>
      <c r="J468" s="346"/>
      <c r="K468" s="209" t="s">
        <v>395</v>
      </c>
      <c r="L468" s="210">
        <v>40</v>
      </c>
      <c r="M468" s="211">
        <v>3</v>
      </c>
      <c r="N468" s="211">
        <v>4</v>
      </c>
      <c r="O468" s="212" t="s">
        <v>661</v>
      </c>
      <c r="P468" s="213" t="s">
        <v>394</v>
      </c>
      <c r="Q468" s="214"/>
      <c r="R468" s="215">
        <v>75.58</v>
      </c>
      <c r="S468" s="216">
        <v>75.599999999999994</v>
      </c>
      <c r="T468" s="217">
        <v>75.599999999999994</v>
      </c>
      <c r="U468" s="159"/>
    </row>
    <row r="469" spans="1:21" ht="21.75" customHeight="1">
      <c r="A469" s="208"/>
      <c r="B469" s="345" t="s">
        <v>396</v>
      </c>
      <c r="C469" s="345"/>
      <c r="D469" s="345"/>
      <c r="E469" s="345"/>
      <c r="F469" s="345"/>
      <c r="G469" s="345"/>
      <c r="H469" s="345"/>
      <c r="I469" s="345"/>
      <c r="J469" s="346"/>
      <c r="K469" s="209" t="s">
        <v>397</v>
      </c>
      <c r="L469" s="210">
        <v>40</v>
      </c>
      <c r="M469" s="211">
        <v>3</v>
      </c>
      <c r="N469" s="211">
        <v>4</v>
      </c>
      <c r="O469" s="212" t="s">
        <v>661</v>
      </c>
      <c r="P469" s="213" t="s">
        <v>396</v>
      </c>
      <c r="Q469" s="214"/>
      <c r="R469" s="215">
        <v>110</v>
      </c>
      <c r="S469" s="216">
        <v>110</v>
      </c>
      <c r="T469" s="217">
        <v>110</v>
      </c>
      <c r="U469" s="159"/>
    </row>
    <row r="470" spans="1:21" ht="21.75" customHeight="1">
      <c r="A470" s="208"/>
      <c r="B470" s="345" t="s">
        <v>398</v>
      </c>
      <c r="C470" s="345"/>
      <c r="D470" s="345"/>
      <c r="E470" s="345"/>
      <c r="F470" s="345"/>
      <c r="G470" s="345"/>
      <c r="H470" s="345"/>
      <c r="I470" s="345"/>
      <c r="J470" s="346"/>
      <c r="K470" s="209" t="s">
        <v>399</v>
      </c>
      <c r="L470" s="210">
        <v>40</v>
      </c>
      <c r="M470" s="211">
        <v>3</v>
      </c>
      <c r="N470" s="211">
        <v>4</v>
      </c>
      <c r="O470" s="212" t="s">
        <v>661</v>
      </c>
      <c r="P470" s="213" t="s">
        <v>398</v>
      </c>
      <c r="Q470" s="214"/>
      <c r="R470" s="215">
        <v>110</v>
      </c>
      <c r="S470" s="216">
        <v>110</v>
      </c>
      <c r="T470" s="217">
        <v>110</v>
      </c>
      <c r="U470" s="159"/>
    </row>
    <row r="471" spans="1:21" ht="21.75" customHeight="1">
      <c r="A471" s="208"/>
      <c r="B471" s="345">
        <v>310</v>
      </c>
      <c r="C471" s="345"/>
      <c r="D471" s="345"/>
      <c r="E471" s="345"/>
      <c r="F471" s="345"/>
      <c r="G471" s="345"/>
      <c r="H471" s="345"/>
      <c r="I471" s="345"/>
      <c r="J471" s="346"/>
      <c r="K471" s="209" t="s">
        <v>44</v>
      </c>
      <c r="L471" s="210">
        <v>40</v>
      </c>
      <c r="M471" s="211">
        <v>3</v>
      </c>
      <c r="N471" s="211">
        <v>10</v>
      </c>
      <c r="O471" s="212" t="s">
        <v>1</v>
      </c>
      <c r="P471" s="213" t="s">
        <v>1</v>
      </c>
      <c r="Q471" s="214"/>
      <c r="R471" s="215">
        <v>283.86</v>
      </c>
      <c r="S471" s="216"/>
      <c r="T471" s="217"/>
      <c r="U471" s="159"/>
    </row>
    <row r="472" spans="1:21" ht="21.75" customHeight="1">
      <c r="A472" s="208"/>
      <c r="B472" s="218"/>
      <c r="C472" s="86"/>
      <c r="D472" s="87"/>
      <c r="E472" s="343" t="s">
        <v>663</v>
      </c>
      <c r="F472" s="343"/>
      <c r="G472" s="343"/>
      <c r="H472" s="343"/>
      <c r="I472" s="343"/>
      <c r="J472" s="344"/>
      <c r="K472" s="209" t="s">
        <v>664</v>
      </c>
      <c r="L472" s="210">
        <v>40</v>
      </c>
      <c r="M472" s="211">
        <v>3</v>
      </c>
      <c r="N472" s="211">
        <v>10</v>
      </c>
      <c r="O472" s="212" t="s">
        <v>663</v>
      </c>
      <c r="P472" s="213" t="s">
        <v>1</v>
      </c>
      <c r="Q472" s="214"/>
      <c r="R472" s="215">
        <v>283.86</v>
      </c>
      <c r="S472" s="216"/>
      <c r="T472" s="217"/>
      <c r="U472" s="159"/>
    </row>
    <row r="473" spans="1:21" ht="32.25" customHeight="1">
      <c r="A473" s="208"/>
      <c r="B473" s="218"/>
      <c r="C473" s="86"/>
      <c r="D473" s="86"/>
      <c r="E473" s="219"/>
      <c r="F473" s="343" t="s">
        <v>665</v>
      </c>
      <c r="G473" s="343"/>
      <c r="H473" s="343"/>
      <c r="I473" s="343"/>
      <c r="J473" s="344"/>
      <c r="K473" s="209" t="s">
        <v>666</v>
      </c>
      <c r="L473" s="210">
        <v>40</v>
      </c>
      <c r="M473" s="211">
        <v>3</v>
      </c>
      <c r="N473" s="211">
        <v>10</v>
      </c>
      <c r="O473" s="212" t="s">
        <v>665</v>
      </c>
      <c r="P473" s="213" t="s">
        <v>1</v>
      </c>
      <c r="Q473" s="214"/>
      <c r="R473" s="215">
        <v>283.86</v>
      </c>
      <c r="S473" s="216"/>
      <c r="T473" s="217"/>
      <c r="U473" s="159"/>
    </row>
    <row r="474" spans="1:21" ht="24.6" customHeight="1">
      <c r="A474" s="208"/>
      <c r="B474" s="218"/>
      <c r="C474" s="86"/>
      <c r="D474" s="86"/>
      <c r="E474" s="220"/>
      <c r="F474" s="219"/>
      <c r="G474" s="343" t="s">
        <v>667</v>
      </c>
      <c r="H474" s="343"/>
      <c r="I474" s="343"/>
      <c r="J474" s="344"/>
      <c r="K474" s="209" t="s">
        <v>668</v>
      </c>
      <c r="L474" s="210">
        <v>40</v>
      </c>
      <c r="M474" s="211">
        <v>3</v>
      </c>
      <c r="N474" s="211">
        <v>10</v>
      </c>
      <c r="O474" s="212" t="s">
        <v>667</v>
      </c>
      <c r="P474" s="213" t="s">
        <v>1</v>
      </c>
      <c r="Q474" s="214"/>
      <c r="R474" s="215">
        <v>250</v>
      </c>
      <c r="S474" s="216"/>
      <c r="T474" s="217"/>
      <c r="U474" s="159"/>
    </row>
    <row r="475" spans="1:21" ht="21.75" customHeight="1">
      <c r="A475" s="208"/>
      <c r="B475" s="218"/>
      <c r="C475" s="86"/>
      <c r="D475" s="86"/>
      <c r="E475" s="220"/>
      <c r="F475" s="220"/>
      <c r="G475" s="219"/>
      <c r="H475" s="343" t="s">
        <v>669</v>
      </c>
      <c r="I475" s="343"/>
      <c r="J475" s="344"/>
      <c r="K475" s="209" t="s">
        <v>670</v>
      </c>
      <c r="L475" s="210">
        <v>40</v>
      </c>
      <c r="M475" s="211">
        <v>3</v>
      </c>
      <c r="N475" s="211">
        <v>10</v>
      </c>
      <c r="O475" s="212" t="s">
        <v>669</v>
      </c>
      <c r="P475" s="213" t="s">
        <v>1</v>
      </c>
      <c r="Q475" s="214"/>
      <c r="R475" s="215">
        <v>250</v>
      </c>
      <c r="S475" s="216"/>
      <c r="T475" s="217"/>
      <c r="U475" s="159"/>
    </row>
    <row r="476" spans="1:21" ht="21.75" customHeight="1">
      <c r="A476" s="208"/>
      <c r="B476" s="345" t="s">
        <v>396</v>
      </c>
      <c r="C476" s="345"/>
      <c r="D476" s="345"/>
      <c r="E476" s="345"/>
      <c r="F476" s="345"/>
      <c r="G476" s="345"/>
      <c r="H476" s="345"/>
      <c r="I476" s="345"/>
      <c r="J476" s="346"/>
      <c r="K476" s="209" t="s">
        <v>397</v>
      </c>
      <c r="L476" s="210">
        <v>40</v>
      </c>
      <c r="M476" s="211">
        <v>3</v>
      </c>
      <c r="N476" s="211">
        <v>10</v>
      </c>
      <c r="O476" s="212" t="s">
        <v>669</v>
      </c>
      <c r="P476" s="213" t="s">
        <v>396</v>
      </c>
      <c r="Q476" s="214"/>
      <c r="R476" s="215">
        <v>250</v>
      </c>
      <c r="S476" s="216"/>
      <c r="T476" s="217"/>
      <c r="U476" s="159"/>
    </row>
    <row r="477" spans="1:21" ht="21.75" customHeight="1">
      <c r="A477" s="208"/>
      <c r="B477" s="345" t="s">
        <v>398</v>
      </c>
      <c r="C477" s="345"/>
      <c r="D477" s="345"/>
      <c r="E477" s="345"/>
      <c r="F477" s="345"/>
      <c r="G477" s="345"/>
      <c r="H477" s="345"/>
      <c r="I477" s="345"/>
      <c r="J477" s="346"/>
      <c r="K477" s="209" t="s">
        <v>399</v>
      </c>
      <c r="L477" s="210">
        <v>40</v>
      </c>
      <c r="M477" s="211">
        <v>3</v>
      </c>
      <c r="N477" s="211">
        <v>10</v>
      </c>
      <c r="O477" s="212" t="s">
        <v>669</v>
      </c>
      <c r="P477" s="213" t="s">
        <v>398</v>
      </c>
      <c r="Q477" s="214"/>
      <c r="R477" s="215">
        <v>250</v>
      </c>
      <c r="S477" s="216"/>
      <c r="T477" s="217"/>
      <c r="U477" s="159"/>
    </row>
    <row r="478" spans="1:21" ht="32.25" customHeight="1">
      <c r="A478" s="208"/>
      <c r="B478" s="218"/>
      <c r="C478" s="86"/>
      <c r="D478" s="86"/>
      <c r="E478" s="220"/>
      <c r="F478" s="219"/>
      <c r="G478" s="343" t="s">
        <v>671</v>
      </c>
      <c r="H478" s="343"/>
      <c r="I478" s="343"/>
      <c r="J478" s="344"/>
      <c r="K478" s="209" t="s">
        <v>672</v>
      </c>
      <c r="L478" s="210">
        <v>40</v>
      </c>
      <c r="M478" s="211">
        <v>3</v>
      </c>
      <c r="N478" s="211">
        <v>10</v>
      </c>
      <c r="O478" s="212" t="s">
        <v>671</v>
      </c>
      <c r="P478" s="213" t="s">
        <v>1</v>
      </c>
      <c r="Q478" s="214"/>
      <c r="R478" s="215">
        <v>33.86</v>
      </c>
      <c r="S478" s="216"/>
      <c r="T478" s="217"/>
      <c r="U478" s="159"/>
    </row>
    <row r="479" spans="1:21" ht="21.75" customHeight="1">
      <c r="A479" s="208"/>
      <c r="B479" s="218"/>
      <c r="C479" s="86"/>
      <c r="D479" s="86"/>
      <c r="E479" s="220"/>
      <c r="F479" s="220"/>
      <c r="G479" s="219"/>
      <c r="H479" s="343" t="s">
        <v>673</v>
      </c>
      <c r="I479" s="343"/>
      <c r="J479" s="344"/>
      <c r="K479" s="209" t="s">
        <v>670</v>
      </c>
      <c r="L479" s="210">
        <v>40</v>
      </c>
      <c r="M479" s="211">
        <v>3</v>
      </c>
      <c r="N479" s="211">
        <v>10</v>
      </c>
      <c r="O479" s="212" t="s">
        <v>673</v>
      </c>
      <c r="P479" s="213" t="s">
        <v>1</v>
      </c>
      <c r="Q479" s="214"/>
      <c r="R479" s="215">
        <v>33.86</v>
      </c>
      <c r="S479" s="216"/>
      <c r="T479" s="217"/>
      <c r="U479" s="159"/>
    </row>
    <row r="480" spans="1:21" ht="21.75" customHeight="1">
      <c r="A480" s="208"/>
      <c r="B480" s="345" t="s">
        <v>396</v>
      </c>
      <c r="C480" s="345"/>
      <c r="D480" s="345"/>
      <c r="E480" s="345"/>
      <c r="F480" s="345"/>
      <c r="G480" s="345"/>
      <c r="H480" s="345"/>
      <c r="I480" s="345"/>
      <c r="J480" s="346"/>
      <c r="K480" s="209" t="s">
        <v>397</v>
      </c>
      <c r="L480" s="210">
        <v>40</v>
      </c>
      <c r="M480" s="211">
        <v>3</v>
      </c>
      <c r="N480" s="211">
        <v>10</v>
      </c>
      <c r="O480" s="212" t="s">
        <v>673</v>
      </c>
      <c r="P480" s="213" t="s">
        <v>396</v>
      </c>
      <c r="Q480" s="214"/>
      <c r="R480" s="215">
        <v>33.86</v>
      </c>
      <c r="S480" s="216"/>
      <c r="T480" s="217"/>
      <c r="U480" s="159"/>
    </row>
    <row r="481" spans="1:21" ht="21.75" customHeight="1">
      <c r="A481" s="208"/>
      <c r="B481" s="345" t="s">
        <v>398</v>
      </c>
      <c r="C481" s="345"/>
      <c r="D481" s="345"/>
      <c r="E481" s="345"/>
      <c r="F481" s="345"/>
      <c r="G481" s="345"/>
      <c r="H481" s="345"/>
      <c r="I481" s="345"/>
      <c r="J481" s="346"/>
      <c r="K481" s="209" t="s">
        <v>399</v>
      </c>
      <c r="L481" s="210">
        <v>40</v>
      </c>
      <c r="M481" s="211">
        <v>3</v>
      </c>
      <c r="N481" s="211">
        <v>10</v>
      </c>
      <c r="O481" s="212" t="s">
        <v>673</v>
      </c>
      <c r="P481" s="213" t="s">
        <v>398</v>
      </c>
      <c r="Q481" s="214"/>
      <c r="R481" s="215">
        <v>33.86</v>
      </c>
      <c r="S481" s="216"/>
      <c r="T481" s="217"/>
      <c r="U481" s="159"/>
    </row>
    <row r="482" spans="1:21" customFormat="1" ht="12.75" customHeight="1">
      <c r="A482" s="13"/>
      <c r="B482" s="345">
        <v>400</v>
      </c>
      <c r="C482" s="345"/>
      <c r="D482" s="345"/>
      <c r="E482" s="345"/>
      <c r="F482" s="345"/>
      <c r="G482" s="345"/>
      <c r="H482" s="345"/>
      <c r="I482" s="345"/>
      <c r="J482" s="346"/>
      <c r="K482" s="199" t="s">
        <v>42</v>
      </c>
      <c r="L482" s="200">
        <v>40</v>
      </c>
      <c r="M482" s="201">
        <v>4</v>
      </c>
      <c r="N482" s="201">
        <v>0</v>
      </c>
      <c r="O482" s="202" t="s">
        <v>1</v>
      </c>
      <c r="P482" s="203" t="s">
        <v>1</v>
      </c>
      <c r="Q482" s="204"/>
      <c r="R482" s="205">
        <v>26192.19</v>
      </c>
      <c r="S482" s="206">
        <v>24404.799999999999</v>
      </c>
      <c r="T482" s="207">
        <v>24404.799999999999</v>
      </c>
      <c r="U482" s="1"/>
    </row>
    <row r="483" spans="1:21" ht="12.75" customHeight="1">
      <c r="A483" s="208"/>
      <c r="B483" s="345">
        <v>401</v>
      </c>
      <c r="C483" s="345"/>
      <c r="D483" s="345"/>
      <c r="E483" s="345"/>
      <c r="F483" s="345"/>
      <c r="G483" s="345"/>
      <c r="H483" s="345"/>
      <c r="I483" s="345"/>
      <c r="J483" s="346"/>
      <c r="K483" s="209" t="s">
        <v>41</v>
      </c>
      <c r="L483" s="210">
        <v>40</v>
      </c>
      <c r="M483" s="211">
        <v>4</v>
      </c>
      <c r="N483" s="211">
        <v>1</v>
      </c>
      <c r="O483" s="212" t="s">
        <v>1</v>
      </c>
      <c r="P483" s="213" t="s">
        <v>1</v>
      </c>
      <c r="Q483" s="214"/>
      <c r="R483" s="215">
        <v>1308.8599999999999</v>
      </c>
      <c r="S483" s="216"/>
      <c r="T483" s="217"/>
      <c r="U483" s="159"/>
    </row>
    <row r="484" spans="1:21" ht="31.9" customHeight="1">
      <c r="A484" s="208"/>
      <c r="B484" s="218"/>
      <c r="C484" s="86"/>
      <c r="D484" s="87"/>
      <c r="E484" s="343" t="s">
        <v>409</v>
      </c>
      <c r="F484" s="343"/>
      <c r="G484" s="343"/>
      <c r="H484" s="343"/>
      <c r="I484" s="343"/>
      <c r="J484" s="344"/>
      <c r="K484" s="209" t="s">
        <v>410</v>
      </c>
      <c r="L484" s="210">
        <v>40</v>
      </c>
      <c r="M484" s="211">
        <v>4</v>
      </c>
      <c r="N484" s="211">
        <v>1</v>
      </c>
      <c r="O484" s="212" t="s">
        <v>409</v>
      </c>
      <c r="P484" s="213" t="s">
        <v>1</v>
      </c>
      <c r="Q484" s="214"/>
      <c r="R484" s="215">
        <v>1308.8599999999999</v>
      </c>
      <c r="S484" s="216"/>
      <c r="T484" s="217"/>
      <c r="U484" s="159"/>
    </row>
    <row r="485" spans="1:21" ht="12.75" customHeight="1">
      <c r="A485" s="208"/>
      <c r="B485" s="218"/>
      <c r="C485" s="86"/>
      <c r="D485" s="86"/>
      <c r="E485" s="219"/>
      <c r="F485" s="343" t="s">
        <v>411</v>
      </c>
      <c r="G485" s="343"/>
      <c r="H485" s="343"/>
      <c r="I485" s="343"/>
      <c r="J485" s="344"/>
      <c r="K485" s="209" t="s">
        <v>412</v>
      </c>
      <c r="L485" s="210">
        <v>40</v>
      </c>
      <c r="M485" s="211">
        <v>4</v>
      </c>
      <c r="N485" s="211">
        <v>1</v>
      </c>
      <c r="O485" s="212" t="s">
        <v>411</v>
      </c>
      <c r="P485" s="213" t="s">
        <v>1</v>
      </c>
      <c r="Q485" s="214"/>
      <c r="R485" s="215">
        <v>1308.8599999999999</v>
      </c>
      <c r="S485" s="216"/>
      <c r="T485" s="217"/>
      <c r="U485" s="159"/>
    </row>
    <row r="486" spans="1:21" ht="24" customHeight="1">
      <c r="A486" s="208"/>
      <c r="B486" s="218"/>
      <c r="C486" s="86"/>
      <c r="D486" s="86"/>
      <c r="E486" s="220"/>
      <c r="F486" s="219"/>
      <c r="G486" s="343" t="s">
        <v>413</v>
      </c>
      <c r="H486" s="343"/>
      <c r="I486" s="343"/>
      <c r="J486" s="344"/>
      <c r="K486" s="209" t="s">
        <v>414</v>
      </c>
      <c r="L486" s="210">
        <v>40</v>
      </c>
      <c r="M486" s="211">
        <v>4</v>
      </c>
      <c r="N486" s="211">
        <v>1</v>
      </c>
      <c r="O486" s="212" t="s">
        <v>413</v>
      </c>
      <c r="P486" s="213" t="s">
        <v>1</v>
      </c>
      <c r="Q486" s="214"/>
      <c r="R486" s="215">
        <v>1308.8599999999999</v>
      </c>
      <c r="S486" s="216"/>
      <c r="T486" s="217"/>
      <c r="U486" s="159"/>
    </row>
    <row r="487" spans="1:21" ht="21.75" customHeight="1">
      <c r="A487" s="208"/>
      <c r="B487" s="218"/>
      <c r="C487" s="86"/>
      <c r="D487" s="86"/>
      <c r="E487" s="220"/>
      <c r="F487" s="220"/>
      <c r="G487" s="219"/>
      <c r="H487" s="343" t="s">
        <v>415</v>
      </c>
      <c r="I487" s="343"/>
      <c r="J487" s="344"/>
      <c r="K487" s="209" t="s">
        <v>416</v>
      </c>
      <c r="L487" s="210">
        <v>40</v>
      </c>
      <c r="M487" s="211">
        <v>4</v>
      </c>
      <c r="N487" s="211">
        <v>1</v>
      </c>
      <c r="O487" s="212" t="s">
        <v>415</v>
      </c>
      <c r="P487" s="213" t="s">
        <v>1</v>
      </c>
      <c r="Q487" s="214"/>
      <c r="R487" s="215">
        <v>86.37</v>
      </c>
      <c r="S487" s="216"/>
      <c r="T487" s="217"/>
      <c r="U487" s="159"/>
    </row>
    <row r="488" spans="1:21" ht="42.75" customHeight="1">
      <c r="A488" s="208"/>
      <c r="B488" s="345" t="s">
        <v>392</v>
      </c>
      <c r="C488" s="345"/>
      <c r="D488" s="345"/>
      <c r="E488" s="345"/>
      <c r="F488" s="345"/>
      <c r="G488" s="345"/>
      <c r="H488" s="345"/>
      <c r="I488" s="345"/>
      <c r="J488" s="346"/>
      <c r="K488" s="209" t="s">
        <v>393</v>
      </c>
      <c r="L488" s="210">
        <v>40</v>
      </c>
      <c r="M488" s="211">
        <v>4</v>
      </c>
      <c r="N488" s="211">
        <v>1</v>
      </c>
      <c r="O488" s="212" t="s">
        <v>415</v>
      </c>
      <c r="P488" s="213" t="s">
        <v>392</v>
      </c>
      <c r="Q488" s="214"/>
      <c r="R488" s="215">
        <v>86.37</v>
      </c>
      <c r="S488" s="216"/>
      <c r="T488" s="217"/>
      <c r="U488" s="159"/>
    </row>
    <row r="489" spans="1:21" ht="12.75" customHeight="1">
      <c r="A489" s="208"/>
      <c r="B489" s="345" t="s">
        <v>485</v>
      </c>
      <c r="C489" s="345"/>
      <c r="D489" s="345"/>
      <c r="E489" s="345"/>
      <c r="F489" s="345"/>
      <c r="G489" s="345"/>
      <c r="H489" s="345"/>
      <c r="I489" s="345"/>
      <c r="J489" s="346"/>
      <c r="K489" s="209" t="s">
        <v>486</v>
      </c>
      <c r="L489" s="210">
        <v>40</v>
      </c>
      <c r="M489" s="211">
        <v>4</v>
      </c>
      <c r="N489" s="211">
        <v>1</v>
      </c>
      <c r="O489" s="212" t="s">
        <v>415</v>
      </c>
      <c r="P489" s="213" t="s">
        <v>485</v>
      </c>
      <c r="Q489" s="214"/>
      <c r="R489" s="215">
        <v>86.37</v>
      </c>
      <c r="S489" s="216"/>
      <c r="T489" s="217"/>
      <c r="U489" s="159"/>
    </row>
    <row r="490" spans="1:21" ht="12.75" customHeight="1">
      <c r="A490" s="208"/>
      <c r="B490" s="218"/>
      <c r="C490" s="86"/>
      <c r="D490" s="86"/>
      <c r="E490" s="220"/>
      <c r="F490" s="220"/>
      <c r="G490" s="219"/>
      <c r="H490" s="343" t="s">
        <v>421</v>
      </c>
      <c r="I490" s="343"/>
      <c r="J490" s="344"/>
      <c r="K490" s="209" t="s">
        <v>403</v>
      </c>
      <c r="L490" s="210">
        <v>40</v>
      </c>
      <c r="M490" s="211">
        <v>4</v>
      </c>
      <c r="N490" s="211">
        <v>1</v>
      </c>
      <c r="O490" s="212" t="s">
        <v>421</v>
      </c>
      <c r="P490" s="213" t="s">
        <v>1</v>
      </c>
      <c r="Q490" s="214"/>
      <c r="R490" s="215">
        <v>1222.49</v>
      </c>
      <c r="S490" s="216"/>
      <c r="T490" s="217"/>
      <c r="U490" s="159"/>
    </row>
    <row r="491" spans="1:21" ht="42.75" customHeight="1">
      <c r="A491" s="208"/>
      <c r="B491" s="345" t="s">
        <v>392</v>
      </c>
      <c r="C491" s="345"/>
      <c r="D491" s="345"/>
      <c r="E491" s="345"/>
      <c r="F491" s="345"/>
      <c r="G491" s="345"/>
      <c r="H491" s="345"/>
      <c r="I491" s="345"/>
      <c r="J491" s="346"/>
      <c r="K491" s="209" t="s">
        <v>393</v>
      </c>
      <c r="L491" s="210">
        <v>40</v>
      </c>
      <c r="M491" s="211">
        <v>4</v>
      </c>
      <c r="N491" s="211">
        <v>1</v>
      </c>
      <c r="O491" s="212" t="s">
        <v>421</v>
      </c>
      <c r="P491" s="213" t="s">
        <v>392</v>
      </c>
      <c r="Q491" s="214"/>
      <c r="R491" s="215">
        <v>1222.49</v>
      </c>
      <c r="S491" s="216"/>
      <c r="T491" s="217"/>
      <c r="U491" s="159"/>
    </row>
    <row r="492" spans="1:21" ht="12.75" customHeight="1">
      <c r="A492" s="208"/>
      <c r="B492" s="345" t="s">
        <v>485</v>
      </c>
      <c r="C492" s="345"/>
      <c r="D492" s="345"/>
      <c r="E492" s="345"/>
      <c r="F492" s="345"/>
      <c r="G492" s="345"/>
      <c r="H492" s="345"/>
      <c r="I492" s="345"/>
      <c r="J492" s="346"/>
      <c r="K492" s="209" t="s">
        <v>486</v>
      </c>
      <c r="L492" s="210">
        <v>40</v>
      </c>
      <c r="M492" s="211">
        <v>4</v>
      </c>
      <c r="N492" s="211">
        <v>1</v>
      </c>
      <c r="O492" s="212" t="s">
        <v>421</v>
      </c>
      <c r="P492" s="213" t="s">
        <v>485</v>
      </c>
      <c r="Q492" s="214"/>
      <c r="R492" s="215">
        <v>1222.49</v>
      </c>
      <c r="S492" s="216"/>
      <c r="T492" s="217"/>
      <c r="U492" s="159"/>
    </row>
    <row r="493" spans="1:21" ht="12.75" customHeight="1">
      <c r="A493" s="208"/>
      <c r="B493" s="345">
        <v>405</v>
      </c>
      <c r="C493" s="345"/>
      <c r="D493" s="345"/>
      <c r="E493" s="345"/>
      <c r="F493" s="345"/>
      <c r="G493" s="345"/>
      <c r="H493" s="345"/>
      <c r="I493" s="345"/>
      <c r="J493" s="346"/>
      <c r="K493" s="209" t="s">
        <v>40</v>
      </c>
      <c r="L493" s="210">
        <v>40</v>
      </c>
      <c r="M493" s="211">
        <v>4</v>
      </c>
      <c r="N493" s="211">
        <v>5</v>
      </c>
      <c r="O493" s="212" t="s">
        <v>1</v>
      </c>
      <c r="P493" s="213" t="s">
        <v>1</v>
      </c>
      <c r="Q493" s="214"/>
      <c r="R493" s="215">
        <v>24068.07</v>
      </c>
      <c r="S493" s="216">
        <v>24068.1</v>
      </c>
      <c r="T493" s="217">
        <v>24068.1</v>
      </c>
      <c r="U493" s="159"/>
    </row>
    <row r="494" spans="1:21" ht="21.75" customHeight="1">
      <c r="A494" s="208"/>
      <c r="B494" s="218"/>
      <c r="C494" s="86"/>
      <c r="D494" s="87"/>
      <c r="E494" s="343" t="s">
        <v>674</v>
      </c>
      <c r="F494" s="343"/>
      <c r="G494" s="343"/>
      <c r="H494" s="343"/>
      <c r="I494" s="343"/>
      <c r="J494" s="344"/>
      <c r="K494" s="209" t="s">
        <v>675</v>
      </c>
      <c r="L494" s="210">
        <v>40</v>
      </c>
      <c r="M494" s="211">
        <v>4</v>
      </c>
      <c r="N494" s="211">
        <v>5</v>
      </c>
      <c r="O494" s="212" t="s">
        <v>674</v>
      </c>
      <c r="P494" s="213" t="s">
        <v>1</v>
      </c>
      <c r="Q494" s="214"/>
      <c r="R494" s="215">
        <v>24068.07</v>
      </c>
      <c r="S494" s="216">
        <v>24068.1</v>
      </c>
      <c r="T494" s="217">
        <v>24068.1</v>
      </c>
      <c r="U494" s="159"/>
    </row>
    <row r="495" spans="1:21" ht="21.75" customHeight="1">
      <c r="A495" s="208"/>
      <c r="B495" s="218"/>
      <c r="C495" s="86"/>
      <c r="D495" s="86"/>
      <c r="E495" s="219"/>
      <c r="F495" s="343" t="s">
        <v>674</v>
      </c>
      <c r="G495" s="343"/>
      <c r="H495" s="343"/>
      <c r="I495" s="343"/>
      <c r="J495" s="344"/>
      <c r="K495" s="209" t="s">
        <v>675</v>
      </c>
      <c r="L495" s="210">
        <v>40</v>
      </c>
      <c r="M495" s="211">
        <v>4</v>
      </c>
      <c r="N495" s="211">
        <v>5</v>
      </c>
      <c r="O495" s="212" t="s">
        <v>674</v>
      </c>
      <c r="P495" s="213" t="s">
        <v>1</v>
      </c>
      <c r="Q495" s="214"/>
      <c r="R495" s="215">
        <v>24068.07</v>
      </c>
      <c r="S495" s="216">
        <v>24068.1</v>
      </c>
      <c r="T495" s="217">
        <v>24068.1</v>
      </c>
      <c r="U495" s="159"/>
    </row>
    <row r="496" spans="1:21" ht="21.75" customHeight="1">
      <c r="A496" s="208"/>
      <c r="B496" s="218"/>
      <c r="C496" s="86"/>
      <c r="D496" s="86"/>
      <c r="E496" s="220"/>
      <c r="F496" s="219"/>
      <c r="G496" s="343" t="s">
        <v>676</v>
      </c>
      <c r="H496" s="343"/>
      <c r="I496" s="343"/>
      <c r="J496" s="344"/>
      <c r="K496" s="209" t="s">
        <v>677</v>
      </c>
      <c r="L496" s="210">
        <v>40</v>
      </c>
      <c r="M496" s="211">
        <v>4</v>
      </c>
      <c r="N496" s="211">
        <v>5</v>
      </c>
      <c r="O496" s="212" t="s">
        <v>676</v>
      </c>
      <c r="P496" s="213" t="s">
        <v>1</v>
      </c>
      <c r="Q496" s="214"/>
      <c r="R496" s="215">
        <v>24068.07</v>
      </c>
      <c r="S496" s="216">
        <v>24068.1</v>
      </c>
      <c r="T496" s="217">
        <v>24068.1</v>
      </c>
      <c r="U496" s="159"/>
    </row>
    <row r="497" spans="1:21" ht="12.75" customHeight="1">
      <c r="A497" s="208"/>
      <c r="B497" s="218"/>
      <c r="C497" s="86"/>
      <c r="D497" s="86"/>
      <c r="E497" s="220"/>
      <c r="F497" s="220"/>
      <c r="G497" s="219"/>
      <c r="H497" s="343" t="s">
        <v>678</v>
      </c>
      <c r="I497" s="343"/>
      <c r="J497" s="344"/>
      <c r="K497" s="209" t="s">
        <v>679</v>
      </c>
      <c r="L497" s="210">
        <v>40</v>
      </c>
      <c r="M497" s="211">
        <v>4</v>
      </c>
      <c r="N497" s="211">
        <v>5</v>
      </c>
      <c r="O497" s="212" t="s">
        <v>678</v>
      </c>
      <c r="P497" s="213" t="s">
        <v>1</v>
      </c>
      <c r="Q497" s="214"/>
      <c r="R497" s="215">
        <v>327.10000000000002</v>
      </c>
      <c r="S497" s="216">
        <v>327.10000000000002</v>
      </c>
      <c r="T497" s="217">
        <v>327.10000000000002</v>
      </c>
      <c r="U497" s="159"/>
    </row>
    <row r="498" spans="1:21" ht="12.75" customHeight="1">
      <c r="A498" s="208"/>
      <c r="B498" s="345" t="s">
        <v>604</v>
      </c>
      <c r="C498" s="345"/>
      <c r="D498" s="345"/>
      <c r="E498" s="345"/>
      <c r="F498" s="345"/>
      <c r="G498" s="345"/>
      <c r="H498" s="345"/>
      <c r="I498" s="345"/>
      <c r="J498" s="346"/>
      <c r="K498" s="209" t="s">
        <v>605</v>
      </c>
      <c r="L498" s="210">
        <v>40</v>
      </c>
      <c r="M498" s="211">
        <v>4</v>
      </c>
      <c r="N498" s="211">
        <v>5</v>
      </c>
      <c r="O498" s="212" t="s">
        <v>678</v>
      </c>
      <c r="P498" s="213" t="s">
        <v>604</v>
      </c>
      <c r="Q498" s="214"/>
      <c r="R498" s="215">
        <v>327.10000000000002</v>
      </c>
      <c r="S498" s="216">
        <v>327.10000000000002</v>
      </c>
      <c r="T498" s="217">
        <v>327.10000000000002</v>
      </c>
      <c r="U498" s="159"/>
    </row>
    <row r="499" spans="1:21" ht="32.25" customHeight="1">
      <c r="A499" s="208"/>
      <c r="B499" s="345" t="s">
        <v>680</v>
      </c>
      <c r="C499" s="345"/>
      <c r="D499" s="345"/>
      <c r="E499" s="345"/>
      <c r="F499" s="345"/>
      <c r="G499" s="345"/>
      <c r="H499" s="345"/>
      <c r="I499" s="345"/>
      <c r="J499" s="346"/>
      <c r="K499" s="209" t="s">
        <v>681</v>
      </c>
      <c r="L499" s="210">
        <v>40</v>
      </c>
      <c r="M499" s="211">
        <v>4</v>
      </c>
      <c r="N499" s="211">
        <v>5</v>
      </c>
      <c r="O499" s="212" t="s">
        <v>678</v>
      </c>
      <c r="P499" s="213" t="s">
        <v>680</v>
      </c>
      <c r="Q499" s="214"/>
      <c r="R499" s="215">
        <v>327.10000000000002</v>
      </c>
      <c r="S499" s="216">
        <v>327.10000000000002</v>
      </c>
      <c r="T499" s="217">
        <v>327.10000000000002</v>
      </c>
      <c r="U499" s="159"/>
    </row>
    <row r="500" spans="1:21" ht="12.75" customHeight="1">
      <c r="A500" s="208"/>
      <c r="B500" s="218"/>
      <c r="C500" s="86"/>
      <c r="D500" s="86"/>
      <c r="E500" s="220"/>
      <c r="F500" s="220"/>
      <c r="G500" s="219"/>
      <c r="H500" s="343" t="s">
        <v>682</v>
      </c>
      <c r="I500" s="343"/>
      <c r="J500" s="344"/>
      <c r="K500" s="209" t="s">
        <v>683</v>
      </c>
      <c r="L500" s="210">
        <v>40</v>
      </c>
      <c r="M500" s="211">
        <v>4</v>
      </c>
      <c r="N500" s="211">
        <v>5</v>
      </c>
      <c r="O500" s="212" t="s">
        <v>682</v>
      </c>
      <c r="P500" s="213" t="s">
        <v>1</v>
      </c>
      <c r="Q500" s="214"/>
      <c r="R500" s="215">
        <v>3157.7</v>
      </c>
      <c r="S500" s="216">
        <v>3157.7</v>
      </c>
      <c r="T500" s="217">
        <v>3157.7</v>
      </c>
      <c r="U500" s="159"/>
    </row>
    <row r="501" spans="1:21" ht="12.75" customHeight="1">
      <c r="A501" s="208"/>
      <c r="B501" s="345" t="s">
        <v>604</v>
      </c>
      <c r="C501" s="345"/>
      <c r="D501" s="345"/>
      <c r="E501" s="345"/>
      <c r="F501" s="345"/>
      <c r="G501" s="345"/>
      <c r="H501" s="345"/>
      <c r="I501" s="345"/>
      <c r="J501" s="346"/>
      <c r="K501" s="209" t="s">
        <v>605</v>
      </c>
      <c r="L501" s="210">
        <v>40</v>
      </c>
      <c r="M501" s="211">
        <v>4</v>
      </c>
      <c r="N501" s="211">
        <v>5</v>
      </c>
      <c r="O501" s="212" t="s">
        <v>682</v>
      </c>
      <c r="P501" s="213" t="s">
        <v>604</v>
      </c>
      <c r="Q501" s="214"/>
      <c r="R501" s="215">
        <v>3157.7</v>
      </c>
      <c r="S501" s="216">
        <v>3157.7</v>
      </c>
      <c r="T501" s="217">
        <v>3157.7</v>
      </c>
      <c r="U501" s="159"/>
    </row>
    <row r="502" spans="1:21" ht="32.25" customHeight="1">
      <c r="A502" s="208"/>
      <c r="B502" s="345" t="s">
        <v>680</v>
      </c>
      <c r="C502" s="345"/>
      <c r="D502" s="345"/>
      <c r="E502" s="345"/>
      <c r="F502" s="345"/>
      <c r="G502" s="345"/>
      <c r="H502" s="345"/>
      <c r="I502" s="345"/>
      <c r="J502" s="346"/>
      <c r="K502" s="209" t="s">
        <v>681</v>
      </c>
      <c r="L502" s="210">
        <v>40</v>
      </c>
      <c r="M502" s="211">
        <v>4</v>
      </c>
      <c r="N502" s="211">
        <v>5</v>
      </c>
      <c r="O502" s="212" t="s">
        <v>682</v>
      </c>
      <c r="P502" s="213" t="s">
        <v>680</v>
      </c>
      <c r="Q502" s="214"/>
      <c r="R502" s="215">
        <v>3157.7</v>
      </c>
      <c r="S502" s="216">
        <v>3157.7</v>
      </c>
      <c r="T502" s="217">
        <v>3157.7</v>
      </c>
      <c r="U502" s="159"/>
    </row>
    <row r="503" spans="1:21" ht="12.75" customHeight="1">
      <c r="A503" s="208"/>
      <c r="B503" s="218"/>
      <c r="C503" s="86"/>
      <c r="D503" s="86"/>
      <c r="E503" s="220"/>
      <c r="F503" s="220"/>
      <c r="G503" s="219"/>
      <c r="H503" s="343" t="s">
        <v>684</v>
      </c>
      <c r="I503" s="343"/>
      <c r="J503" s="344"/>
      <c r="K503" s="209" t="s">
        <v>685</v>
      </c>
      <c r="L503" s="210">
        <v>40</v>
      </c>
      <c r="M503" s="211">
        <v>4</v>
      </c>
      <c r="N503" s="211">
        <v>5</v>
      </c>
      <c r="O503" s="212" t="s">
        <v>684</v>
      </c>
      <c r="P503" s="213" t="s">
        <v>1</v>
      </c>
      <c r="Q503" s="214"/>
      <c r="R503" s="215">
        <v>404.61</v>
      </c>
      <c r="S503" s="216">
        <v>404.6</v>
      </c>
      <c r="T503" s="217">
        <v>404.6</v>
      </c>
      <c r="U503" s="159"/>
    </row>
    <row r="504" spans="1:21" ht="12.75" customHeight="1">
      <c r="A504" s="208"/>
      <c r="B504" s="345" t="s">
        <v>604</v>
      </c>
      <c r="C504" s="345"/>
      <c r="D504" s="345"/>
      <c r="E504" s="345"/>
      <c r="F504" s="345"/>
      <c r="G504" s="345"/>
      <c r="H504" s="345"/>
      <c r="I504" s="345"/>
      <c r="J504" s="346"/>
      <c r="K504" s="209" t="s">
        <v>605</v>
      </c>
      <c r="L504" s="210">
        <v>40</v>
      </c>
      <c r="M504" s="211">
        <v>4</v>
      </c>
      <c r="N504" s="211">
        <v>5</v>
      </c>
      <c r="O504" s="212" t="s">
        <v>684</v>
      </c>
      <c r="P504" s="213" t="s">
        <v>604</v>
      </c>
      <c r="Q504" s="214"/>
      <c r="R504" s="215">
        <v>404.61</v>
      </c>
      <c r="S504" s="216">
        <v>404.6</v>
      </c>
      <c r="T504" s="217">
        <v>404.6</v>
      </c>
      <c r="U504" s="159"/>
    </row>
    <row r="505" spans="1:21" ht="32.25" customHeight="1">
      <c r="A505" s="208"/>
      <c r="B505" s="345" t="s">
        <v>680</v>
      </c>
      <c r="C505" s="345"/>
      <c r="D505" s="345"/>
      <c r="E505" s="345"/>
      <c r="F505" s="345"/>
      <c r="G505" s="345"/>
      <c r="H505" s="345"/>
      <c r="I505" s="345"/>
      <c r="J505" s="346"/>
      <c r="K505" s="209" t="s">
        <v>681</v>
      </c>
      <c r="L505" s="210">
        <v>40</v>
      </c>
      <c r="M505" s="211">
        <v>4</v>
      </c>
      <c r="N505" s="211">
        <v>5</v>
      </c>
      <c r="O505" s="212" t="s">
        <v>684</v>
      </c>
      <c r="P505" s="213" t="s">
        <v>680</v>
      </c>
      <c r="Q505" s="214"/>
      <c r="R505" s="215">
        <v>404.61</v>
      </c>
      <c r="S505" s="216">
        <v>404.6</v>
      </c>
      <c r="T505" s="217">
        <v>404.6</v>
      </c>
      <c r="U505" s="159"/>
    </row>
    <row r="506" spans="1:21" ht="12.75" customHeight="1">
      <c r="A506" s="208"/>
      <c r="B506" s="218"/>
      <c r="C506" s="86"/>
      <c r="D506" s="86"/>
      <c r="E506" s="220"/>
      <c r="F506" s="220"/>
      <c r="G506" s="219"/>
      <c r="H506" s="343" t="s">
        <v>686</v>
      </c>
      <c r="I506" s="343"/>
      <c r="J506" s="344"/>
      <c r="K506" s="209" t="s">
        <v>687</v>
      </c>
      <c r="L506" s="210">
        <v>40</v>
      </c>
      <c r="M506" s="211">
        <v>4</v>
      </c>
      <c r="N506" s="211">
        <v>5</v>
      </c>
      <c r="O506" s="212" t="s">
        <v>686</v>
      </c>
      <c r="P506" s="213" t="s">
        <v>1</v>
      </c>
      <c r="Q506" s="214"/>
      <c r="R506" s="215">
        <v>20178.66</v>
      </c>
      <c r="S506" s="216">
        <v>20178.7</v>
      </c>
      <c r="T506" s="217">
        <v>20178.7</v>
      </c>
      <c r="U506" s="159"/>
    </row>
    <row r="507" spans="1:21" ht="42.75" customHeight="1">
      <c r="A507" s="208"/>
      <c r="B507" s="345" t="s">
        <v>392</v>
      </c>
      <c r="C507" s="345"/>
      <c r="D507" s="345"/>
      <c r="E507" s="345"/>
      <c r="F507" s="345"/>
      <c r="G507" s="345"/>
      <c r="H507" s="345"/>
      <c r="I507" s="345"/>
      <c r="J507" s="346"/>
      <c r="K507" s="209" t="s">
        <v>393</v>
      </c>
      <c r="L507" s="210">
        <v>40</v>
      </c>
      <c r="M507" s="211">
        <v>4</v>
      </c>
      <c r="N507" s="211">
        <v>5</v>
      </c>
      <c r="O507" s="212" t="s">
        <v>686</v>
      </c>
      <c r="P507" s="213" t="s">
        <v>392</v>
      </c>
      <c r="Q507" s="214"/>
      <c r="R507" s="215">
        <v>153.69999999999999</v>
      </c>
      <c r="S507" s="216">
        <v>153.69999999999999</v>
      </c>
      <c r="T507" s="217">
        <v>153.69999999999999</v>
      </c>
      <c r="U507" s="159"/>
    </row>
    <row r="508" spans="1:21" ht="21.75" customHeight="1">
      <c r="A508" s="208"/>
      <c r="B508" s="345" t="s">
        <v>394</v>
      </c>
      <c r="C508" s="345"/>
      <c r="D508" s="345"/>
      <c r="E508" s="345"/>
      <c r="F508" s="345"/>
      <c r="G508" s="345"/>
      <c r="H508" s="345"/>
      <c r="I508" s="345"/>
      <c r="J508" s="346"/>
      <c r="K508" s="209" t="s">
        <v>395</v>
      </c>
      <c r="L508" s="210">
        <v>40</v>
      </c>
      <c r="M508" s="211">
        <v>4</v>
      </c>
      <c r="N508" s="211">
        <v>5</v>
      </c>
      <c r="O508" s="212" t="s">
        <v>686</v>
      </c>
      <c r="P508" s="213" t="s">
        <v>394</v>
      </c>
      <c r="Q508" s="214"/>
      <c r="R508" s="215">
        <v>153.69999999999999</v>
      </c>
      <c r="S508" s="216">
        <v>153.69999999999999</v>
      </c>
      <c r="T508" s="217">
        <v>153.69999999999999</v>
      </c>
      <c r="U508" s="159"/>
    </row>
    <row r="509" spans="1:21" ht="12.75" customHeight="1">
      <c r="A509" s="208"/>
      <c r="B509" s="345" t="s">
        <v>604</v>
      </c>
      <c r="C509" s="345"/>
      <c r="D509" s="345"/>
      <c r="E509" s="345"/>
      <c r="F509" s="345"/>
      <c r="G509" s="345"/>
      <c r="H509" s="345"/>
      <c r="I509" s="345"/>
      <c r="J509" s="346"/>
      <c r="K509" s="209" t="s">
        <v>605</v>
      </c>
      <c r="L509" s="210">
        <v>40</v>
      </c>
      <c r="M509" s="211">
        <v>4</v>
      </c>
      <c r="N509" s="211">
        <v>5</v>
      </c>
      <c r="O509" s="212" t="s">
        <v>686</v>
      </c>
      <c r="P509" s="213" t="s">
        <v>604</v>
      </c>
      <c r="Q509" s="214"/>
      <c r="R509" s="215">
        <v>20024.96</v>
      </c>
      <c r="S509" s="216">
        <v>20025</v>
      </c>
      <c r="T509" s="217">
        <v>20025</v>
      </c>
      <c r="U509" s="159"/>
    </row>
    <row r="510" spans="1:21" ht="32.25" customHeight="1">
      <c r="A510" s="208"/>
      <c r="B510" s="345" t="s">
        <v>680</v>
      </c>
      <c r="C510" s="345"/>
      <c r="D510" s="345"/>
      <c r="E510" s="345"/>
      <c r="F510" s="345"/>
      <c r="G510" s="345"/>
      <c r="H510" s="345"/>
      <c r="I510" s="345"/>
      <c r="J510" s="346"/>
      <c r="K510" s="209" t="s">
        <v>681</v>
      </c>
      <c r="L510" s="210">
        <v>40</v>
      </c>
      <c r="M510" s="211">
        <v>4</v>
      </c>
      <c r="N510" s="211">
        <v>5</v>
      </c>
      <c r="O510" s="212" t="s">
        <v>686</v>
      </c>
      <c r="P510" s="213" t="s">
        <v>680</v>
      </c>
      <c r="Q510" s="214"/>
      <c r="R510" s="215">
        <v>20024.96</v>
      </c>
      <c r="S510" s="216">
        <v>20025</v>
      </c>
      <c r="T510" s="217">
        <v>20025</v>
      </c>
      <c r="U510" s="159"/>
    </row>
    <row r="511" spans="1:21" ht="12.75" customHeight="1">
      <c r="A511" s="208"/>
      <c r="B511" s="345">
        <v>410</v>
      </c>
      <c r="C511" s="345"/>
      <c r="D511" s="345"/>
      <c r="E511" s="345"/>
      <c r="F511" s="345"/>
      <c r="G511" s="345"/>
      <c r="H511" s="345"/>
      <c r="I511" s="345"/>
      <c r="J511" s="346"/>
      <c r="K511" s="209" t="s">
        <v>37</v>
      </c>
      <c r="L511" s="210">
        <v>40</v>
      </c>
      <c r="M511" s="211">
        <v>4</v>
      </c>
      <c r="N511" s="211">
        <v>10</v>
      </c>
      <c r="O511" s="212" t="s">
        <v>1</v>
      </c>
      <c r="P511" s="213" t="s">
        <v>1</v>
      </c>
      <c r="Q511" s="214"/>
      <c r="R511" s="215">
        <v>478.52</v>
      </c>
      <c r="S511" s="216"/>
      <c r="T511" s="217"/>
      <c r="U511" s="159"/>
    </row>
    <row r="512" spans="1:21" ht="21.75" customHeight="1">
      <c r="A512" s="208"/>
      <c r="B512" s="218"/>
      <c r="C512" s="86"/>
      <c r="D512" s="87"/>
      <c r="E512" s="343" t="s">
        <v>386</v>
      </c>
      <c r="F512" s="343"/>
      <c r="G512" s="343"/>
      <c r="H512" s="343"/>
      <c r="I512" s="343"/>
      <c r="J512" s="344"/>
      <c r="K512" s="209" t="s">
        <v>387</v>
      </c>
      <c r="L512" s="210">
        <v>40</v>
      </c>
      <c r="M512" s="211">
        <v>4</v>
      </c>
      <c r="N512" s="211">
        <v>10</v>
      </c>
      <c r="O512" s="212" t="s">
        <v>386</v>
      </c>
      <c r="P512" s="213" t="s">
        <v>1</v>
      </c>
      <c r="Q512" s="214"/>
      <c r="R512" s="215">
        <v>478.52</v>
      </c>
      <c r="S512" s="216"/>
      <c r="T512" s="217"/>
      <c r="U512" s="159"/>
    </row>
    <row r="513" spans="1:21" ht="21.75" customHeight="1">
      <c r="A513" s="208"/>
      <c r="B513" s="218"/>
      <c r="C513" s="86"/>
      <c r="D513" s="86"/>
      <c r="E513" s="219"/>
      <c r="F513" s="343" t="s">
        <v>386</v>
      </c>
      <c r="G513" s="343"/>
      <c r="H513" s="343"/>
      <c r="I513" s="343"/>
      <c r="J513" s="344"/>
      <c r="K513" s="209" t="s">
        <v>387</v>
      </c>
      <c r="L513" s="210">
        <v>40</v>
      </c>
      <c r="M513" s="211">
        <v>4</v>
      </c>
      <c r="N513" s="211">
        <v>10</v>
      </c>
      <c r="O513" s="212" t="s">
        <v>386</v>
      </c>
      <c r="P513" s="213" t="s">
        <v>1</v>
      </c>
      <c r="Q513" s="214"/>
      <c r="R513" s="215">
        <v>478.52</v>
      </c>
      <c r="S513" s="216"/>
      <c r="T513" s="217"/>
      <c r="U513" s="159"/>
    </row>
    <row r="514" spans="1:21" ht="25.15" customHeight="1">
      <c r="A514" s="208"/>
      <c r="B514" s="218"/>
      <c r="C514" s="86"/>
      <c r="D514" s="86"/>
      <c r="E514" s="220"/>
      <c r="F514" s="219"/>
      <c r="G514" s="343" t="s">
        <v>388</v>
      </c>
      <c r="H514" s="343"/>
      <c r="I514" s="343"/>
      <c r="J514" s="344"/>
      <c r="K514" s="209" t="s">
        <v>389</v>
      </c>
      <c r="L514" s="210">
        <v>40</v>
      </c>
      <c r="M514" s="211">
        <v>4</v>
      </c>
      <c r="N514" s="211">
        <v>10</v>
      </c>
      <c r="O514" s="212" t="s">
        <v>388</v>
      </c>
      <c r="P514" s="213" t="s">
        <v>1</v>
      </c>
      <c r="Q514" s="214"/>
      <c r="R514" s="215">
        <v>478.52</v>
      </c>
      <c r="S514" s="216"/>
      <c r="T514" s="217"/>
      <c r="U514" s="159"/>
    </row>
    <row r="515" spans="1:21" ht="13.15" customHeight="1">
      <c r="A515" s="208"/>
      <c r="B515" s="218"/>
      <c r="C515" s="86"/>
      <c r="D515" s="86"/>
      <c r="E515" s="220"/>
      <c r="F515" s="220"/>
      <c r="G515" s="219"/>
      <c r="H515" s="343" t="s">
        <v>688</v>
      </c>
      <c r="I515" s="343"/>
      <c r="J515" s="344"/>
      <c r="K515" s="209" t="s">
        <v>689</v>
      </c>
      <c r="L515" s="210">
        <v>40</v>
      </c>
      <c r="M515" s="211">
        <v>4</v>
      </c>
      <c r="N515" s="211">
        <v>10</v>
      </c>
      <c r="O515" s="212" t="s">
        <v>688</v>
      </c>
      <c r="P515" s="213" t="s">
        <v>1</v>
      </c>
      <c r="Q515" s="214"/>
      <c r="R515" s="215">
        <v>478.52</v>
      </c>
      <c r="S515" s="216"/>
      <c r="T515" s="217"/>
      <c r="U515" s="159"/>
    </row>
    <row r="516" spans="1:21" ht="21.75" customHeight="1">
      <c r="A516" s="208"/>
      <c r="B516" s="345" t="s">
        <v>396</v>
      </c>
      <c r="C516" s="345"/>
      <c r="D516" s="345"/>
      <c r="E516" s="345"/>
      <c r="F516" s="345"/>
      <c r="G516" s="345"/>
      <c r="H516" s="345"/>
      <c r="I516" s="345"/>
      <c r="J516" s="346"/>
      <c r="K516" s="209" t="s">
        <v>397</v>
      </c>
      <c r="L516" s="210">
        <v>40</v>
      </c>
      <c r="M516" s="211">
        <v>4</v>
      </c>
      <c r="N516" s="211">
        <v>10</v>
      </c>
      <c r="O516" s="212" t="s">
        <v>688</v>
      </c>
      <c r="P516" s="213" t="s">
        <v>396</v>
      </c>
      <c r="Q516" s="214"/>
      <c r="R516" s="215">
        <v>478.52</v>
      </c>
      <c r="S516" s="216"/>
      <c r="T516" s="217"/>
      <c r="U516" s="159"/>
    </row>
    <row r="517" spans="1:21" ht="21.75" customHeight="1">
      <c r="A517" s="208"/>
      <c r="B517" s="345" t="s">
        <v>398</v>
      </c>
      <c r="C517" s="345"/>
      <c r="D517" s="345"/>
      <c r="E517" s="345"/>
      <c r="F517" s="345"/>
      <c r="G517" s="345"/>
      <c r="H517" s="345"/>
      <c r="I517" s="345"/>
      <c r="J517" s="346"/>
      <c r="K517" s="209" t="s">
        <v>399</v>
      </c>
      <c r="L517" s="210">
        <v>40</v>
      </c>
      <c r="M517" s="211">
        <v>4</v>
      </c>
      <c r="N517" s="211">
        <v>10</v>
      </c>
      <c r="O517" s="212" t="s">
        <v>688</v>
      </c>
      <c r="P517" s="213" t="s">
        <v>398</v>
      </c>
      <c r="Q517" s="214"/>
      <c r="R517" s="215">
        <v>478.52</v>
      </c>
      <c r="S517" s="216"/>
      <c r="T517" s="217"/>
      <c r="U517" s="159"/>
    </row>
    <row r="518" spans="1:21" ht="12.75" customHeight="1">
      <c r="A518" s="208"/>
      <c r="B518" s="345">
        <v>412</v>
      </c>
      <c r="C518" s="345"/>
      <c r="D518" s="345"/>
      <c r="E518" s="345"/>
      <c r="F518" s="345"/>
      <c r="G518" s="345"/>
      <c r="H518" s="345"/>
      <c r="I518" s="345"/>
      <c r="J518" s="346"/>
      <c r="K518" s="209" t="s">
        <v>36</v>
      </c>
      <c r="L518" s="210">
        <v>40</v>
      </c>
      <c r="M518" s="211">
        <v>4</v>
      </c>
      <c r="N518" s="211">
        <v>12</v>
      </c>
      <c r="O518" s="212" t="s">
        <v>1</v>
      </c>
      <c r="P518" s="213" t="s">
        <v>1</v>
      </c>
      <c r="Q518" s="214"/>
      <c r="R518" s="215">
        <v>336.74</v>
      </c>
      <c r="S518" s="216">
        <v>336.7</v>
      </c>
      <c r="T518" s="217">
        <v>336.7</v>
      </c>
      <c r="U518" s="159"/>
    </row>
    <row r="519" spans="1:21" ht="34.15" customHeight="1">
      <c r="A519" s="208"/>
      <c r="B519" s="218"/>
      <c r="C519" s="86"/>
      <c r="D519" s="87"/>
      <c r="E519" s="343" t="s">
        <v>409</v>
      </c>
      <c r="F519" s="343"/>
      <c r="G519" s="343"/>
      <c r="H519" s="343"/>
      <c r="I519" s="343"/>
      <c r="J519" s="344"/>
      <c r="K519" s="209" t="s">
        <v>410</v>
      </c>
      <c r="L519" s="210">
        <v>40</v>
      </c>
      <c r="M519" s="211">
        <v>4</v>
      </c>
      <c r="N519" s="211">
        <v>12</v>
      </c>
      <c r="O519" s="212" t="s">
        <v>409</v>
      </c>
      <c r="P519" s="213" t="s">
        <v>1</v>
      </c>
      <c r="Q519" s="214"/>
      <c r="R519" s="215">
        <v>336.74</v>
      </c>
      <c r="S519" s="216">
        <v>336.7</v>
      </c>
      <c r="T519" s="217">
        <v>336.7</v>
      </c>
      <c r="U519" s="159"/>
    </row>
    <row r="520" spans="1:21" ht="12.75" customHeight="1">
      <c r="A520" s="208"/>
      <c r="B520" s="218"/>
      <c r="C520" s="86"/>
      <c r="D520" s="86"/>
      <c r="E520" s="219"/>
      <c r="F520" s="343" t="s">
        <v>690</v>
      </c>
      <c r="G520" s="343"/>
      <c r="H520" s="343"/>
      <c r="I520" s="343"/>
      <c r="J520" s="344"/>
      <c r="K520" s="209" t="s">
        <v>691</v>
      </c>
      <c r="L520" s="210">
        <v>40</v>
      </c>
      <c r="M520" s="211">
        <v>4</v>
      </c>
      <c r="N520" s="211">
        <v>12</v>
      </c>
      <c r="O520" s="212" t="s">
        <v>690</v>
      </c>
      <c r="P520" s="213" t="s">
        <v>1</v>
      </c>
      <c r="Q520" s="214"/>
      <c r="R520" s="215">
        <v>336.74</v>
      </c>
      <c r="S520" s="216">
        <v>336.7</v>
      </c>
      <c r="T520" s="217">
        <v>336.7</v>
      </c>
      <c r="U520" s="159"/>
    </row>
    <row r="521" spans="1:21" ht="23.45" customHeight="1">
      <c r="A521" s="208"/>
      <c r="B521" s="218"/>
      <c r="C521" s="86"/>
      <c r="D521" s="86"/>
      <c r="E521" s="220"/>
      <c r="F521" s="219"/>
      <c r="G521" s="343" t="s">
        <v>692</v>
      </c>
      <c r="H521" s="343"/>
      <c r="I521" s="343"/>
      <c r="J521" s="344"/>
      <c r="K521" s="209" t="s">
        <v>693</v>
      </c>
      <c r="L521" s="210">
        <v>40</v>
      </c>
      <c r="M521" s="211">
        <v>4</v>
      </c>
      <c r="N521" s="211">
        <v>12</v>
      </c>
      <c r="O521" s="212" t="s">
        <v>692</v>
      </c>
      <c r="P521" s="213" t="s">
        <v>1</v>
      </c>
      <c r="Q521" s="214"/>
      <c r="R521" s="215">
        <v>336.74</v>
      </c>
      <c r="S521" s="216">
        <v>336.7</v>
      </c>
      <c r="T521" s="217">
        <v>336.7</v>
      </c>
      <c r="U521" s="159"/>
    </row>
    <row r="522" spans="1:21" ht="32.25" customHeight="1">
      <c r="A522" s="208"/>
      <c r="B522" s="218"/>
      <c r="C522" s="86"/>
      <c r="D522" s="86"/>
      <c r="E522" s="220"/>
      <c r="F522" s="220"/>
      <c r="G522" s="219"/>
      <c r="H522" s="343" t="s">
        <v>694</v>
      </c>
      <c r="I522" s="343"/>
      <c r="J522" s="344"/>
      <c r="K522" s="209" t="s">
        <v>695</v>
      </c>
      <c r="L522" s="210">
        <v>40</v>
      </c>
      <c r="M522" s="211">
        <v>4</v>
      </c>
      <c r="N522" s="211">
        <v>12</v>
      </c>
      <c r="O522" s="212" t="s">
        <v>694</v>
      </c>
      <c r="P522" s="213" t="s">
        <v>1</v>
      </c>
      <c r="Q522" s="214"/>
      <c r="R522" s="215">
        <v>336.74</v>
      </c>
      <c r="S522" s="216">
        <v>336.7</v>
      </c>
      <c r="T522" s="217">
        <v>336.7</v>
      </c>
      <c r="U522" s="159"/>
    </row>
    <row r="523" spans="1:21" ht="42.75" customHeight="1">
      <c r="A523" s="208"/>
      <c r="B523" s="345" t="s">
        <v>392</v>
      </c>
      <c r="C523" s="345"/>
      <c r="D523" s="345"/>
      <c r="E523" s="345"/>
      <c r="F523" s="345"/>
      <c r="G523" s="345"/>
      <c r="H523" s="345"/>
      <c r="I523" s="345"/>
      <c r="J523" s="346"/>
      <c r="K523" s="209" t="s">
        <v>393</v>
      </c>
      <c r="L523" s="210">
        <v>40</v>
      </c>
      <c r="M523" s="211">
        <v>4</v>
      </c>
      <c r="N523" s="211">
        <v>12</v>
      </c>
      <c r="O523" s="212" t="s">
        <v>694</v>
      </c>
      <c r="P523" s="213" t="s">
        <v>392</v>
      </c>
      <c r="Q523" s="214"/>
      <c r="R523" s="215">
        <v>256.95</v>
      </c>
      <c r="S523" s="216">
        <v>257</v>
      </c>
      <c r="T523" s="217">
        <v>257</v>
      </c>
      <c r="U523" s="159"/>
    </row>
    <row r="524" spans="1:21" ht="21.75" customHeight="1">
      <c r="A524" s="208"/>
      <c r="B524" s="345" t="s">
        <v>394</v>
      </c>
      <c r="C524" s="345"/>
      <c r="D524" s="345"/>
      <c r="E524" s="345"/>
      <c r="F524" s="345"/>
      <c r="G524" s="345"/>
      <c r="H524" s="345"/>
      <c r="I524" s="345"/>
      <c r="J524" s="346"/>
      <c r="K524" s="209" t="s">
        <v>395</v>
      </c>
      <c r="L524" s="210">
        <v>40</v>
      </c>
      <c r="M524" s="211">
        <v>4</v>
      </c>
      <c r="N524" s="211">
        <v>12</v>
      </c>
      <c r="O524" s="212" t="s">
        <v>694</v>
      </c>
      <c r="P524" s="213" t="s">
        <v>394</v>
      </c>
      <c r="Q524" s="214"/>
      <c r="R524" s="215">
        <v>256.95</v>
      </c>
      <c r="S524" s="216">
        <v>257</v>
      </c>
      <c r="T524" s="217">
        <v>257</v>
      </c>
      <c r="U524" s="159"/>
    </row>
    <row r="525" spans="1:21" ht="21.75" customHeight="1">
      <c r="A525" s="208"/>
      <c r="B525" s="345" t="s">
        <v>396</v>
      </c>
      <c r="C525" s="345"/>
      <c r="D525" s="345"/>
      <c r="E525" s="345"/>
      <c r="F525" s="345"/>
      <c r="G525" s="345"/>
      <c r="H525" s="345"/>
      <c r="I525" s="345"/>
      <c r="J525" s="346"/>
      <c r="K525" s="209" t="s">
        <v>397</v>
      </c>
      <c r="L525" s="210">
        <v>40</v>
      </c>
      <c r="M525" s="211">
        <v>4</v>
      </c>
      <c r="N525" s="211">
        <v>12</v>
      </c>
      <c r="O525" s="212" t="s">
        <v>694</v>
      </c>
      <c r="P525" s="213" t="s">
        <v>396</v>
      </c>
      <c r="Q525" s="214"/>
      <c r="R525" s="215">
        <v>79.790000000000006</v>
      </c>
      <c r="S525" s="216">
        <v>79.8</v>
      </c>
      <c r="T525" s="217">
        <v>79.8</v>
      </c>
      <c r="U525" s="159"/>
    </row>
    <row r="526" spans="1:21" ht="21.75" customHeight="1">
      <c r="A526" s="208"/>
      <c r="B526" s="345" t="s">
        <v>398</v>
      </c>
      <c r="C526" s="345"/>
      <c r="D526" s="345"/>
      <c r="E526" s="345"/>
      <c r="F526" s="345"/>
      <c r="G526" s="345"/>
      <c r="H526" s="345"/>
      <c r="I526" s="345"/>
      <c r="J526" s="346"/>
      <c r="K526" s="209" t="s">
        <v>399</v>
      </c>
      <c r="L526" s="210">
        <v>40</v>
      </c>
      <c r="M526" s="211">
        <v>4</v>
      </c>
      <c r="N526" s="211">
        <v>12</v>
      </c>
      <c r="O526" s="212" t="s">
        <v>694</v>
      </c>
      <c r="P526" s="213" t="s">
        <v>398</v>
      </c>
      <c r="Q526" s="214"/>
      <c r="R526" s="215">
        <v>79.790000000000006</v>
      </c>
      <c r="S526" s="216">
        <v>79.8</v>
      </c>
      <c r="T526" s="217">
        <v>79.8</v>
      </c>
      <c r="U526" s="159"/>
    </row>
    <row r="527" spans="1:21" customFormat="1" ht="12.75" customHeight="1">
      <c r="A527" s="13"/>
      <c r="B527" s="345">
        <v>600</v>
      </c>
      <c r="C527" s="345"/>
      <c r="D527" s="345"/>
      <c r="E527" s="345"/>
      <c r="F527" s="345"/>
      <c r="G527" s="345"/>
      <c r="H527" s="345"/>
      <c r="I527" s="345"/>
      <c r="J527" s="346"/>
      <c r="K527" s="199" t="s">
        <v>30</v>
      </c>
      <c r="L527" s="200">
        <v>40</v>
      </c>
      <c r="M527" s="201">
        <v>6</v>
      </c>
      <c r="N527" s="201">
        <v>0</v>
      </c>
      <c r="O527" s="202" t="s">
        <v>1</v>
      </c>
      <c r="P527" s="203" t="s">
        <v>1</v>
      </c>
      <c r="Q527" s="204"/>
      <c r="R527" s="205">
        <v>103.1</v>
      </c>
      <c r="S527" s="206">
        <v>103.1</v>
      </c>
      <c r="T527" s="207">
        <v>103.1</v>
      </c>
      <c r="U527" s="1"/>
    </row>
    <row r="528" spans="1:21" ht="12.75" customHeight="1">
      <c r="A528" s="208"/>
      <c r="B528" s="345">
        <v>605</v>
      </c>
      <c r="C528" s="345"/>
      <c r="D528" s="345"/>
      <c r="E528" s="345"/>
      <c r="F528" s="345"/>
      <c r="G528" s="345"/>
      <c r="H528" s="345"/>
      <c r="I528" s="345"/>
      <c r="J528" s="346"/>
      <c r="K528" s="209" t="s">
        <v>29</v>
      </c>
      <c r="L528" s="210">
        <v>40</v>
      </c>
      <c r="M528" s="211">
        <v>6</v>
      </c>
      <c r="N528" s="211">
        <v>5</v>
      </c>
      <c r="O528" s="212" t="s">
        <v>1</v>
      </c>
      <c r="P528" s="213" t="s">
        <v>1</v>
      </c>
      <c r="Q528" s="214"/>
      <c r="R528" s="215">
        <v>103.1</v>
      </c>
      <c r="S528" s="216">
        <v>103.1</v>
      </c>
      <c r="T528" s="217">
        <v>103.1</v>
      </c>
      <c r="U528" s="159"/>
    </row>
    <row r="529" spans="1:21" ht="21.75" customHeight="1">
      <c r="A529" s="208"/>
      <c r="B529" s="218"/>
      <c r="C529" s="86"/>
      <c r="D529" s="87"/>
      <c r="E529" s="343" t="s">
        <v>696</v>
      </c>
      <c r="F529" s="343"/>
      <c r="G529" s="343"/>
      <c r="H529" s="343"/>
      <c r="I529" s="343"/>
      <c r="J529" s="344"/>
      <c r="K529" s="209" t="s">
        <v>697</v>
      </c>
      <c r="L529" s="210">
        <v>40</v>
      </c>
      <c r="M529" s="211">
        <v>6</v>
      </c>
      <c r="N529" s="211">
        <v>5</v>
      </c>
      <c r="O529" s="212" t="s">
        <v>696</v>
      </c>
      <c r="P529" s="213" t="s">
        <v>1</v>
      </c>
      <c r="Q529" s="214"/>
      <c r="R529" s="215">
        <v>103.1</v>
      </c>
      <c r="S529" s="216">
        <v>103.1</v>
      </c>
      <c r="T529" s="217">
        <v>103.1</v>
      </c>
      <c r="U529" s="159"/>
    </row>
    <row r="530" spans="1:21" ht="21.75" customHeight="1">
      <c r="A530" s="208"/>
      <c r="B530" s="218"/>
      <c r="C530" s="86"/>
      <c r="D530" s="86"/>
      <c r="E530" s="219"/>
      <c r="F530" s="343" t="s">
        <v>696</v>
      </c>
      <c r="G530" s="343"/>
      <c r="H530" s="343"/>
      <c r="I530" s="343"/>
      <c r="J530" s="344"/>
      <c r="K530" s="209" t="s">
        <v>697</v>
      </c>
      <c r="L530" s="210">
        <v>40</v>
      </c>
      <c r="M530" s="211">
        <v>6</v>
      </c>
      <c r="N530" s="211">
        <v>5</v>
      </c>
      <c r="O530" s="212" t="s">
        <v>696</v>
      </c>
      <c r="P530" s="213" t="s">
        <v>1</v>
      </c>
      <c r="Q530" s="214"/>
      <c r="R530" s="215">
        <v>103.1</v>
      </c>
      <c r="S530" s="216">
        <v>103.1</v>
      </c>
      <c r="T530" s="217">
        <v>103.1</v>
      </c>
      <c r="U530" s="159"/>
    </row>
    <row r="531" spans="1:21" ht="21.75" customHeight="1">
      <c r="A531" s="208"/>
      <c r="B531" s="218"/>
      <c r="C531" s="86"/>
      <c r="D531" s="86"/>
      <c r="E531" s="220"/>
      <c r="F531" s="219"/>
      <c r="G531" s="343" t="s">
        <v>698</v>
      </c>
      <c r="H531" s="343"/>
      <c r="I531" s="343"/>
      <c r="J531" s="344"/>
      <c r="K531" s="209" t="s">
        <v>699</v>
      </c>
      <c r="L531" s="210">
        <v>40</v>
      </c>
      <c r="M531" s="211">
        <v>6</v>
      </c>
      <c r="N531" s="211">
        <v>5</v>
      </c>
      <c r="O531" s="212" t="s">
        <v>698</v>
      </c>
      <c r="P531" s="213" t="s">
        <v>1</v>
      </c>
      <c r="Q531" s="214"/>
      <c r="R531" s="215">
        <v>103.1</v>
      </c>
      <c r="S531" s="216">
        <v>103.1</v>
      </c>
      <c r="T531" s="217">
        <v>103.1</v>
      </c>
      <c r="U531" s="159"/>
    </row>
    <row r="532" spans="1:21" ht="32.25" customHeight="1">
      <c r="A532" s="208"/>
      <c r="B532" s="218"/>
      <c r="C532" s="86"/>
      <c r="D532" s="86"/>
      <c r="E532" s="220"/>
      <c r="F532" s="220"/>
      <c r="G532" s="219"/>
      <c r="H532" s="343" t="s">
        <v>700</v>
      </c>
      <c r="I532" s="343"/>
      <c r="J532" s="344"/>
      <c r="K532" s="209" t="s">
        <v>701</v>
      </c>
      <c r="L532" s="210">
        <v>40</v>
      </c>
      <c r="M532" s="211">
        <v>6</v>
      </c>
      <c r="N532" s="211">
        <v>5</v>
      </c>
      <c r="O532" s="212" t="s">
        <v>700</v>
      </c>
      <c r="P532" s="213" t="s">
        <v>1</v>
      </c>
      <c r="Q532" s="214"/>
      <c r="R532" s="215">
        <v>103.1</v>
      </c>
      <c r="S532" s="216">
        <v>103.1</v>
      </c>
      <c r="T532" s="217">
        <v>103.1</v>
      </c>
      <c r="U532" s="159"/>
    </row>
    <row r="533" spans="1:21" ht="42.75" customHeight="1">
      <c r="A533" s="208"/>
      <c r="B533" s="345" t="s">
        <v>392</v>
      </c>
      <c r="C533" s="345"/>
      <c r="D533" s="345"/>
      <c r="E533" s="345"/>
      <c r="F533" s="345"/>
      <c r="G533" s="345"/>
      <c r="H533" s="345"/>
      <c r="I533" s="345"/>
      <c r="J533" s="346"/>
      <c r="K533" s="209" t="s">
        <v>393</v>
      </c>
      <c r="L533" s="210">
        <v>40</v>
      </c>
      <c r="M533" s="211">
        <v>6</v>
      </c>
      <c r="N533" s="211">
        <v>5</v>
      </c>
      <c r="O533" s="212" t="s">
        <v>700</v>
      </c>
      <c r="P533" s="213" t="s">
        <v>392</v>
      </c>
      <c r="Q533" s="214"/>
      <c r="R533" s="215">
        <v>103.1</v>
      </c>
      <c r="S533" s="216">
        <v>103.1</v>
      </c>
      <c r="T533" s="217">
        <v>103.1</v>
      </c>
      <c r="U533" s="159"/>
    </row>
    <row r="534" spans="1:21" ht="21.75" customHeight="1">
      <c r="A534" s="208"/>
      <c r="B534" s="345" t="s">
        <v>394</v>
      </c>
      <c r="C534" s="345"/>
      <c r="D534" s="345"/>
      <c r="E534" s="345"/>
      <c r="F534" s="345"/>
      <c r="G534" s="345"/>
      <c r="H534" s="345"/>
      <c r="I534" s="345"/>
      <c r="J534" s="346"/>
      <c r="K534" s="209" t="s">
        <v>395</v>
      </c>
      <c r="L534" s="210">
        <v>40</v>
      </c>
      <c r="M534" s="211">
        <v>6</v>
      </c>
      <c r="N534" s="211">
        <v>5</v>
      </c>
      <c r="O534" s="212" t="s">
        <v>700</v>
      </c>
      <c r="P534" s="213" t="s">
        <v>394</v>
      </c>
      <c r="Q534" s="214"/>
      <c r="R534" s="215">
        <v>103.1</v>
      </c>
      <c r="S534" s="216">
        <v>103.1</v>
      </c>
      <c r="T534" s="217">
        <v>103.1</v>
      </c>
      <c r="U534" s="159"/>
    </row>
    <row r="535" spans="1:21" customFormat="1" ht="12.75" customHeight="1">
      <c r="A535" s="13"/>
      <c r="B535" s="345">
        <v>800</v>
      </c>
      <c r="C535" s="345"/>
      <c r="D535" s="345"/>
      <c r="E535" s="345"/>
      <c r="F535" s="345"/>
      <c r="G535" s="345"/>
      <c r="H535" s="345"/>
      <c r="I535" s="345"/>
      <c r="J535" s="346"/>
      <c r="K535" s="199" t="s">
        <v>22</v>
      </c>
      <c r="L535" s="200">
        <v>40</v>
      </c>
      <c r="M535" s="201">
        <v>8</v>
      </c>
      <c r="N535" s="201">
        <v>0</v>
      </c>
      <c r="O535" s="202" t="s">
        <v>1</v>
      </c>
      <c r="P535" s="203" t="s">
        <v>1</v>
      </c>
      <c r="Q535" s="204"/>
      <c r="R535" s="205">
        <v>67.319999999999993</v>
      </c>
      <c r="S535" s="206">
        <v>67.3</v>
      </c>
      <c r="T535" s="207">
        <v>67.3</v>
      </c>
      <c r="U535" s="1"/>
    </row>
    <row r="536" spans="1:21" ht="12.75" customHeight="1">
      <c r="A536" s="208"/>
      <c r="B536" s="345">
        <v>804</v>
      </c>
      <c r="C536" s="345"/>
      <c r="D536" s="345"/>
      <c r="E536" s="345"/>
      <c r="F536" s="345"/>
      <c r="G536" s="345"/>
      <c r="H536" s="345"/>
      <c r="I536" s="345"/>
      <c r="J536" s="346"/>
      <c r="K536" s="209" t="s">
        <v>19</v>
      </c>
      <c r="L536" s="210">
        <v>40</v>
      </c>
      <c r="M536" s="211">
        <v>8</v>
      </c>
      <c r="N536" s="211">
        <v>4</v>
      </c>
      <c r="O536" s="212" t="s">
        <v>1</v>
      </c>
      <c r="P536" s="213" t="s">
        <v>1</v>
      </c>
      <c r="Q536" s="214"/>
      <c r="R536" s="215">
        <v>67.319999999999993</v>
      </c>
      <c r="S536" s="216">
        <v>67.3</v>
      </c>
      <c r="T536" s="217">
        <v>67.3</v>
      </c>
      <c r="U536" s="159"/>
    </row>
    <row r="537" spans="1:21" ht="21.75" customHeight="1">
      <c r="A537" s="208"/>
      <c r="B537" s="218"/>
      <c r="C537" s="86"/>
      <c r="D537" s="87"/>
      <c r="E537" s="343" t="s">
        <v>542</v>
      </c>
      <c r="F537" s="343"/>
      <c r="G537" s="343"/>
      <c r="H537" s="343"/>
      <c r="I537" s="343"/>
      <c r="J537" s="344"/>
      <c r="K537" s="209" t="s">
        <v>543</v>
      </c>
      <c r="L537" s="210">
        <v>40</v>
      </c>
      <c r="M537" s="211">
        <v>8</v>
      </c>
      <c r="N537" s="211">
        <v>4</v>
      </c>
      <c r="O537" s="212" t="s">
        <v>542</v>
      </c>
      <c r="P537" s="213" t="s">
        <v>1</v>
      </c>
      <c r="Q537" s="214"/>
      <c r="R537" s="215">
        <v>67.319999999999993</v>
      </c>
      <c r="S537" s="216">
        <v>67.3</v>
      </c>
      <c r="T537" s="217">
        <v>67.3</v>
      </c>
      <c r="U537" s="159"/>
    </row>
    <row r="538" spans="1:21" ht="24.6" customHeight="1">
      <c r="A538" s="208"/>
      <c r="B538" s="218"/>
      <c r="C538" s="86"/>
      <c r="D538" s="86"/>
      <c r="E538" s="219"/>
      <c r="F538" s="343" t="s">
        <v>702</v>
      </c>
      <c r="G538" s="343"/>
      <c r="H538" s="343"/>
      <c r="I538" s="343"/>
      <c r="J538" s="344"/>
      <c r="K538" s="209" t="s">
        <v>703</v>
      </c>
      <c r="L538" s="210">
        <v>40</v>
      </c>
      <c r="M538" s="211">
        <v>8</v>
      </c>
      <c r="N538" s="211">
        <v>4</v>
      </c>
      <c r="O538" s="212" t="s">
        <v>702</v>
      </c>
      <c r="P538" s="213" t="s">
        <v>1</v>
      </c>
      <c r="Q538" s="214"/>
      <c r="R538" s="215">
        <v>67.319999999999993</v>
      </c>
      <c r="S538" s="216">
        <v>67.3</v>
      </c>
      <c r="T538" s="217">
        <v>67.3</v>
      </c>
      <c r="U538" s="159"/>
    </row>
    <row r="539" spans="1:21" ht="21.75" customHeight="1">
      <c r="A539" s="208"/>
      <c r="B539" s="218"/>
      <c r="C539" s="86"/>
      <c r="D539" s="86"/>
      <c r="E539" s="220"/>
      <c r="F539" s="219"/>
      <c r="G539" s="343" t="s">
        <v>704</v>
      </c>
      <c r="H539" s="343"/>
      <c r="I539" s="343"/>
      <c r="J539" s="344"/>
      <c r="K539" s="209" t="s">
        <v>705</v>
      </c>
      <c r="L539" s="210">
        <v>40</v>
      </c>
      <c r="M539" s="211">
        <v>8</v>
      </c>
      <c r="N539" s="211">
        <v>4</v>
      </c>
      <c r="O539" s="212" t="s">
        <v>704</v>
      </c>
      <c r="P539" s="213" t="s">
        <v>1</v>
      </c>
      <c r="Q539" s="214"/>
      <c r="R539" s="215">
        <v>67.319999999999993</v>
      </c>
      <c r="S539" s="216">
        <v>67.3</v>
      </c>
      <c r="T539" s="217">
        <v>67.3</v>
      </c>
      <c r="U539" s="159"/>
    </row>
    <row r="540" spans="1:21" ht="32.25" customHeight="1">
      <c r="A540" s="208"/>
      <c r="B540" s="218"/>
      <c r="C540" s="86"/>
      <c r="D540" s="86"/>
      <c r="E540" s="220"/>
      <c r="F540" s="220"/>
      <c r="G540" s="219"/>
      <c r="H540" s="343" t="s">
        <v>706</v>
      </c>
      <c r="I540" s="343"/>
      <c r="J540" s="344"/>
      <c r="K540" s="209" t="s">
        <v>707</v>
      </c>
      <c r="L540" s="210">
        <v>40</v>
      </c>
      <c r="M540" s="211">
        <v>8</v>
      </c>
      <c r="N540" s="211">
        <v>4</v>
      </c>
      <c r="O540" s="212" t="s">
        <v>706</v>
      </c>
      <c r="P540" s="213" t="s">
        <v>1</v>
      </c>
      <c r="Q540" s="214"/>
      <c r="R540" s="215">
        <v>67.319999999999993</v>
      </c>
      <c r="S540" s="216">
        <v>67.3</v>
      </c>
      <c r="T540" s="217">
        <v>67.3</v>
      </c>
      <c r="U540" s="159"/>
    </row>
    <row r="541" spans="1:21" ht="21.75" customHeight="1">
      <c r="A541" s="208"/>
      <c r="B541" s="345" t="s">
        <v>396</v>
      </c>
      <c r="C541" s="345"/>
      <c r="D541" s="345"/>
      <c r="E541" s="345"/>
      <c r="F541" s="345"/>
      <c r="G541" s="345"/>
      <c r="H541" s="345"/>
      <c r="I541" s="345"/>
      <c r="J541" s="346"/>
      <c r="K541" s="209" t="s">
        <v>397</v>
      </c>
      <c r="L541" s="210">
        <v>40</v>
      </c>
      <c r="M541" s="211">
        <v>8</v>
      </c>
      <c r="N541" s="211">
        <v>4</v>
      </c>
      <c r="O541" s="212" t="s">
        <v>706</v>
      </c>
      <c r="P541" s="213" t="s">
        <v>396</v>
      </c>
      <c r="Q541" s="214"/>
      <c r="R541" s="215">
        <v>67.319999999999993</v>
      </c>
      <c r="S541" s="216">
        <v>67.3</v>
      </c>
      <c r="T541" s="217">
        <v>67.3</v>
      </c>
      <c r="U541" s="159"/>
    </row>
    <row r="542" spans="1:21" ht="21.75" customHeight="1">
      <c r="A542" s="208"/>
      <c r="B542" s="345" t="s">
        <v>398</v>
      </c>
      <c r="C542" s="345"/>
      <c r="D542" s="345"/>
      <c r="E542" s="345"/>
      <c r="F542" s="345"/>
      <c r="G542" s="345"/>
      <c r="H542" s="345"/>
      <c r="I542" s="345"/>
      <c r="J542" s="346"/>
      <c r="K542" s="209" t="s">
        <v>399</v>
      </c>
      <c r="L542" s="210">
        <v>40</v>
      </c>
      <c r="M542" s="211">
        <v>8</v>
      </c>
      <c r="N542" s="211">
        <v>4</v>
      </c>
      <c r="O542" s="212" t="s">
        <v>706</v>
      </c>
      <c r="P542" s="213" t="s">
        <v>398</v>
      </c>
      <c r="Q542" s="214"/>
      <c r="R542" s="215">
        <v>67.319999999999993</v>
      </c>
      <c r="S542" s="216">
        <v>67.3</v>
      </c>
      <c r="T542" s="217">
        <v>67.3</v>
      </c>
      <c r="U542" s="159"/>
    </row>
    <row r="543" spans="1:21" customFormat="1" ht="12.75" customHeight="1">
      <c r="A543" s="13"/>
      <c r="B543" s="345">
        <v>1000</v>
      </c>
      <c r="C543" s="345"/>
      <c r="D543" s="345"/>
      <c r="E543" s="345"/>
      <c r="F543" s="345"/>
      <c r="G543" s="345"/>
      <c r="H543" s="345"/>
      <c r="I543" s="345"/>
      <c r="J543" s="346"/>
      <c r="K543" s="199" t="s">
        <v>16</v>
      </c>
      <c r="L543" s="200">
        <v>40</v>
      </c>
      <c r="M543" s="201">
        <v>10</v>
      </c>
      <c r="N543" s="201">
        <v>0</v>
      </c>
      <c r="O543" s="202" t="s">
        <v>1</v>
      </c>
      <c r="P543" s="203" t="s">
        <v>1</v>
      </c>
      <c r="Q543" s="204"/>
      <c r="R543" s="205">
        <v>1098.3800000000001</v>
      </c>
      <c r="S543" s="206"/>
      <c r="T543" s="207"/>
      <c r="U543" s="1"/>
    </row>
    <row r="544" spans="1:21" ht="12.75" customHeight="1">
      <c r="A544" s="208"/>
      <c r="B544" s="345">
        <v>1001</v>
      </c>
      <c r="C544" s="345"/>
      <c r="D544" s="345"/>
      <c r="E544" s="345"/>
      <c r="F544" s="345"/>
      <c r="G544" s="345"/>
      <c r="H544" s="345"/>
      <c r="I544" s="345"/>
      <c r="J544" s="346"/>
      <c r="K544" s="209" t="s">
        <v>15</v>
      </c>
      <c r="L544" s="210">
        <v>40</v>
      </c>
      <c r="M544" s="211">
        <v>10</v>
      </c>
      <c r="N544" s="211">
        <v>1</v>
      </c>
      <c r="O544" s="212" t="s">
        <v>1</v>
      </c>
      <c r="P544" s="213" t="s">
        <v>1</v>
      </c>
      <c r="Q544" s="214"/>
      <c r="R544" s="215">
        <v>1098.3800000000001</v>
      </c>
      <c r="S544" s="216"/>
      <c r="T544" s="217"/>
      <c r="U544" s="159"/>
    </row>
    <row r="545" spans="1:21" ht="21.75" customHeight="1">
      <c r="A545" s="208"/>
      <c r="B545" s="218"/>
      <c r="C545" s="86"/>
      <c r="D545" s="87"/>
      <c r="E545" s="343" t="s">
        <v>386</v>
      </c>
      <c r="F545" s="343"/>
      <c r="G545" s="343"/>
      <c r="H545" s="343"/>
      <c r="I545" s="343"/>
      <c r="J545" s="344"/>
      <c r="K545" s="209" t="s">
        <v>387</v>
      </c>
      <c r="L545" s="210">
        <v>40</v>
      </c>
      <c r="M545" s="211">
        <v>10</v>
      </c>
      <c r="N545" s="211">
        <v>1</v>
      </c>
      <c r="O545" s="212" t="s">
        <v>386</v>
      </c>
      <c r="P545" s="213" t="s">
        <v>1</v>
      </c>
      <c r="Q545" s="214"/>
      <c r="R545" s="215">
        <v>1098.3800000000001</v>
      </c>
      <c r="S545" s="216"/>
      <c r="T545" s="217"/>
      <c r="U545" s="159"/>
    </row>
    <row r="546" spans="1:21" ht="21.75" customHeight="1">
      <c r="A546" s="208"/>
      <c r="B546" s="218"/>
      <c r="C546" s="86"/>
      <c r="D546" s="86"/>
      <c r="E546" s="219"/>
      <c r="F546" s="343" t="s">
        <v>386</v>
      </c>
      <c r="G546" s="343"/>
      <c r="H546" s="343"/>
      <c r="I546" s="343"/>
      <c r="J546" s="344"/>
      <c r="K546" s="209" t="s">
        <v>387</v>
      </c>
      <c r="L546" s="210">
        <v>40</v>
      </c>
      <c r="M546" s="211">
        <v>10</v>
      </c>
      <c r="N546" s="211">
        <v>1</v>
      </c>
      <c r="O546" s="212" t="s">
        <v>386</v>
      </c>
      <c r="P546" s="213" t="s">
        <v>1</v>
      </c>
      <c r="Q546" s="214"/>
      <c r="R546" s="215">
        <v>1098.3800000000001</v>
      </c>
      <c r="S546" s="216"/>
      <c r="T546" s="217"/>
      <c r="U546" s="159"/>
    </row>
    <row r="547" spans="1:21" ht="21.75" customHeight="1">
      <c r="A547" s="208"/>
      <c r="B547" s="218"/>
      <c r="C547" s="86"/>
      <c r="D547" s="86"/>
      <c r="E547" s="220"/>
      <c r="F547" s="219"/>
      <c r="G547" s="343" t="s">
        <v>708</v>
      </c>
      <c r="H547" s="343"/>
      <c r="I547" s="343"/>
      <c r="J547" s="344"/>
      <c r="K547" s="209" t="s">
        <v>709</v>
      </c>
      <c r="L547" s="210">
        <v>40</v>
      </c>
      <c r="M547" s="211">
        <v>10</v>
      </c>
      <c r="N547" s="211">
        <v>1</v>
      </c>
      <c r="O547" s="212" t="s">
        <v>708</v>
      </c>
      <c r="P547" s="213" t="s">
        <v>1</v>
      </c>
      <c r="Q547" s="214"/>
      <c r="R547" s="215">
        <v>1098.3800000000001</v>
      </c>
      <c r="S547" s="216"/>
      <c r="T547" s="217"/>
      <c r="U547" s="159"/>
    </row>
    <row r="548" spans="1:21" ht="12.75" customHeight="1">
      <c r="A548" s="208"/>
      <c r="B548" s="218"/>
      <c r="C548" s="86"/>
      <c r="D548" s="86"/>
      <c r="E548" s="220"/>
      <c r="F548" s="220"/>
      <c r="G548" s="219"/>
      <c r="H548" s="343" t="s">
        <v>710</v>
      </c>
      <c r="I548" s="343"/>
      <c r="J548" s="344"/>
      <c r="K548" s="209" t="s">
        <v>711</v>
      </c>
      <c r="L548" s="210">
        <v>40</v>
      </c>
      <c r="M548" s="211">
        <v>10</v>
      </c>
      <c r="N548" s="211">
        <v>1</v>
      </c>
      <c r="O548" s="212" t="s">
        <v>710</v>
      </c>
      <c r="P548" s="213" t="s">
        <v>1</v>
      </c>
      <c r="Q548" s="214"/>
      <c r="R548" s="215">
        <v>1098.3800000000001</v>
      </c>
      <c r="S548" s="216"/>
      <c r="T548" s="217"/>
      <c r="U548" s="159"/>
    </row>
    <row r="549" spans="1:21" ht="12.75" customHeight="1">
      <c r="A549" s="208"/>
      <c r="B549" s="345" t="s">
        <v>404</v>
      </c>
      <c r="C549" s="345"/>
      <c r="D549" s="345"/>
      <c r="E549" s="345"/>
      <c r="F549" s="345"/>
      <c r="G549" s="345"/>
      <c r="H549" s="345"/>
      <c r="I549" s="345"/>
      <c r="J549" s="346"/>
      <c r="K549" s="209" t="s">
        <v>405</v>
      </c>
      <c r="L549" s="210">
        <v>40</v>
      </c>
      <c r="M549" s="211">
        <v>10</v>
      </c>
      <c r="N549" s="211">
        <v>1</v>
      </c>
      <c r="O549" s="212" t="s">
        <v>710</v>
      </c>
      <c r="P549" s="213" t="s">
        <v>404</v>
      </c>
      <c r="Q549" s="214"/>
      <c r="R549" s="215">
        <v>1098.3800000000001</v>
      </c>
      <c r="S549" s="216"/>
      <c r="T549" s="217"/>
      <c r="U549" s="159"/>
    </row>
    <row r="550" spans="1:21" ht="12.75" customHeight="1">
      <c r="A550" s="208"/>
      <c r="B550" s="345" t="s">
        <v>712</v>
      </c>
      <c r="C550" s="345"/>
      <c r="D550" s="345"/>
      <c r="E550" s="345"/>
      <c r="F550" s="345"/>
      <c r="G550" s="345"/>
      <c r="H550" s="345"/>
      <c r="I550" s="345"/>
      <c r="J550" s="346"/>
      <c r="K550" s="209" t="s">
        <v>713</v>
      </c>
      <c r="L550" s="210">
        <v>40</v>
      </c>
      <c r="M550" s="211">
        <v>10</v>
      </c>
      <c r="N550" s="211">
        <v>1</v>
      </c>
      <c r="O550" s="212" t="s">
        <v>710</v>
      </c>
      <c r="P550" s="213" t="s">
        <v>712</v>
      </c>
      <c r="Q550" s="214"/>
      <c r="R550" s="215">
        <v>1098.3800000000001</v>
      </c>
      <c r="S550" s="216"/>
      <c r="T550" s="217"/>
      <c r="U550" s="159"/>
    </row>
    <row r="551" spans="1:21" customFormat="1" ht="21.75" customHeight="1">
      <c r="A551" s="13"/>
      <c r="B551" s="345" t="s">
        <v>384</v>
      </c>
      <c r="C551" s="345"/>
      <c r="D551" s="345"/>
      <c r="E551" s="345"/>
      <c r="F551" s="345"/>
      <c r="G551" s="345"/>
      <c r="H551" s="345"/>
      <c r="I551" s="345"/>
      <c r="J551" s="346"/>
      <c r="K551" s="221" t="s">
        <v>714</v>
      </c>
      <c r="L551" s="222">
        <v>46</v>
      </c>
      <c r="M551" s="223">
        <v>0</v>
      </c>
      <c r="N551" s="223">
        <v>0</v>
      </c>
      <c r="O551" s="224" t="s">
        <v>1</v>
      </c>
      <c r="P551" s="225" t="s">
        <v>1</v>
      </c>
      <c r="Q551" s="226"/>
      <c r="R551" s="227">
        <v>151115.46</v>
      </c>
      <c r="S551" s="228">
        <v>111662.2</v>
      </c>
      <c r="T551" s="229"/>
      <c r="U551" s="1"/>
    </row>
    <row r="552" spans="1:21" customFormat="1" ht="12.75" customHeight="1">
      <c r="A552" s="13"/>
      <c r="B552" s="345">
        <v>100</v>
      </c>
      <c r="C552" s="345"/>
      <c r="D552" s="345"/>
      <c r="E552" s="345"/>
      <c r="F552" s="345"/>
      <c r="G552" s="345"/>
      <c r="H552" s="345"/>
      <c r="I552" s="345"/>
      <c r="J552" s="346"/>
      <c r="K552" s="199" t="s">
        <v>56</v>
      </c>
      <c r="L552" s="200">
        <v>46</v>
      </c>
      <c r="M552" s="201">
        <v>1</v>
      </c>
      <c r="N552" s="201">
        <v>0</v>
      </c>
      <c r="O552" s="202" t="s">
        <v>1</v>
      </c>
      <c r="P552" s="203" t="s">
        <v>1</v>
      </c>
      <c r="Q552" s="204"/>
      <c r="R552" s="205">
        <v>98</v>
      </c>
      <c r="S552" s="206"/>
      <c r="T552" s="207"/>
      <c r="U552" s="1"/>
    </row>
    <row r="553" spans="1:21" ht="12.75" customHeight="1">
      <c r="A553" s="208"/>
      <c r="B553" s="345">
        <v>113</v>
      </c>
      <c r="C553" s="345"/>
      <c r="D553" s="345"/>
      <c r="E553" s="345"/>
      <c r="F553" s="345"/>
      <c r="G553" s="345"/>
      <c r="H553" s="345"/>
      <c r="I553" s="345"/>
      <c r="J553" s="346"/>
      <c r="K553" s="209" t="s">
        <v>49</v>
      </c>
      <c r="L553" s="210">
        <v>46</v>
      </c>
      <c r="M553" s="211">
        <v>1</v>
      </c>
      <c r="N553" s="211">
        <v>13</v>
      </c>
      <c r="O553" s="212" t="s">
        <v>1</v>
      </c>
      <c r="P553" s="213" t="s">
        <v>1</v>
      </c>
      <c r="Q553" s="214"/>
      <c r="R553" s="215">
        <v>98</v>
      </c>
      <c r="S553" s="216"/>
      <c r="T553" s="217"/>
      <c r="U553" s="159"/>
    </row>
    <row r="554" spans="1:21" ht="22.9" customHeight="1">
      <c r="A554" s="208"/>
      <c r="B554" s="218"/>
      <c r="C554" s="86"/>
      <c r="D554" s="87"/>
      <c r="E554" s="343" t="s">
        <v>648</v>
      </c>
      <c r="F554" s="343"/>
      <c r="G554" s="343"/>
      <c r="H554" s="343"/>
      <c r="I554" s="343"/>
      <c r="J554" s="344"/>
      <c r="K554" s="209" t="s">
        <v>649</v>
      </c>
      <c r="L554" s="210">
        <v>46</v>
      </c>
      <c r="M554" s="211">
        <v>1</v>
      </c>
      <c r="N554" s="211">
        <v>13</v>
      </c>
      <c r="O554" s="212" t="s">
        <v>648</v>
      </c>
      <c r="P554" s="213" t="s">
        <v>1</v>
      </c>
      <c r="Q554" s="214"/>
      <c r="R554" s="215">
        <v>98</v>
      </c>
      <c r="S554" s="216"/>
      <c r="T554" s="217"/>
      <c r="U554" s="159"/>
    </row>
    <row r="555" spans="1:21" ht="23.45" customHeight="1">
      <c r="A555" s="208"/>
      <c r="B555" s="218"/>
      <c r="C555" s="86"/>
      <c r="D555" s="86"/>
      <c r="E555" s="219"/>
      <c r="F555" s="343" t="s">
        <v>648</v>
      </c>
      <c r="G555" s="343"/>
      <c r="H555" s="343"/>
      <c r="I555" s="343"/>
      <c r="J555" s="344"/>
      <c r="K555" s="209" t="s">
        <v>649</v>
      </c>
      <c r="L555" s="210">
        <v>46</v>
      </c>
      <c r="M555" s="211">
        <v>1</v>
      </c>
      <c r="N555" s="211">
        <v>13</v>
      </c>
      <c r="O555" s="212" t="s">
        <v>648</v>
      </c>
      <c r="P555" s="213" t="s">
        <v>1</v>
      </c>
      <c r="Q555" s="214"/>
      <c r="R555" s="215">
        <v>98</v>
      </c>
      <c r="S555" s="216"/>
      <c r="T555" s="217"/>
      <c r="U555" s="159"/>
    </row>
    <row r="556" spans="1:21" ht="21" customHeight="1">
      <c r="A556" s="208"/>
      <c r="B556" s="218"/>
      <c r="C556" s="86"/>
      <c r="D556" s="86"/>
      <c r="E556" s="220"/>
      <c r="F556" s="219"/>
      <c r="G556" s="343" t="s">
        <v>650</v>
      </c>
      <c r="H556" s="343"/>
      <c r="I556" s="343"/>
      <c r="J556" s="344"/>
      <c r="K556" s="209" t="s">
        <v>651</v>
      </c>
      <c r="L556" s="210">
        <v>46</v>
      </c>
      <c r="M556" s="211">
        <v>1</v>
      </c>
      <c r="N556" s="211">
        <v>13</v>
      </c>
      <c r="O556" s="212" t="s">
        <v>650</v>
      </c>
      <c r="P556" s="213" t="s">
        <v>1</v>
      </c>
      <c r="Q556" s="214"/>
      <c r="R556" s="215">
        <v>98</v>
      </c>
      <c r="S556" s="216"/>
      <c r="T556" s="217"/>
      <c r="U556" s="159"/>
    </row>
    <row r="557" spans="1:21" ht="12.75" customHeight="1">
      <c r="A557" s="208"/>
      <c r="B557" s="218"/>
      <c r="C557" s="86"/>
      <c r="D557" s="86"/>
      <c r="E557" s="220"/>
      <c r="F557" s="220"/>
      <c r="G557" s="219"/>
      <c r="H557" s="343" t="s">
        <v>652</v>
      </c>
      <c r="I557" s="343"/>
      <c r="J557" s="344"/>
      <c r="K557" s="209" t="s">
        <v>509</v>
      </c>
      <c r="L557" s="210">
        <v>46</v>
      </c>
      <c r="M557" s="211">
        <v>1</v>
      </c>
      <c r="N557" s="211">
        <v>13</v>
      </c>
      <c r="O557" s="212" t="s">
        <v>652</v>
      </c>
      <c r="P557" s="213" t="s">
        <v>1</v>
      </c>
      <c r="Q557" s="214"/>
      <c r="R557" s="215">
        <v>98</v>
      </c>
      <c r="S557" s="216"/>
      <c r="T557" s="217"/>
      <c r="U557" s="159"/>
    </row>
    <row r="558" spans="1:21" ht="21.75" customHeight="1">
      <c r="A558" s="208"/>
      <c r="B558" s="345" t="s">
        <v>396</v>
      </c>
      <c r="C558" s="345"/>
      <c r="D558" s="345"/>
      <c r="E558" s="345"/>
      <c r="F558" s="345"/>
      <c r="G558" s="345"/>
      <c r="H558" s="345"/>
      <c r="I558" s="345"/>
      <c r="J558" s="346"/>
      <c r="K558" s="209" t="s">
        <v>397</v>
      </c>
      <c r="L558" s="210">
        <v>46</v>
      </c>
      <c r="M558" s="211">
        <v>1</v>
      </c>
      <c r="N558" s="211">
        <v>13</v>
      </c>
      <c r="O558" s="212" t="s">
        <v>652</v>
      </c>
      <c r="P558" s="213" t="s">
        <v>396</v>
      </c>
      <c r="Q558" s="214"/>
      <c r="R558" s="215">
        <v>73</v>
      </c>
      <c r="S558" s="216"/>
      <c r="T558" s="217"/>
      <c r="U558" s="159"/>
    </row>
    <row r="559" spans="1:21" ht="21.75" customHeight="1">
      <c r="A559" s="208"/>
      <c r="B559" s="345" t="s">
        <v>398</v>
      </c>
      <c r="C559" s="345"/>
      <c r="D559" s="345"/>
      <c r="E559" s="345"/>
      <c r="F559" s="345"/>
      <c r="G559" s="345"/>
      <c r="H559" s="345"/>
      <c r="I559" s="345"/>
      <c r="J559" s="346"/>
      <c r="K559" s="209" t="s">
        <v>399</v>
      </c>
      <c r="L559" s="210">
        <v>46</v>
      </c>
      <c r="M559" s="211">
        <v>1</v>
      </c>
      <c r="N559" s="211">
        <v>13</v>
      </c>
      <c r="O559" s="212" t="s">
        <v>652</v>
      </c>
      <c r="P559" s="213" t="s">
        <v>398</v>
      </c>
      <c r="Q559" s="214"/>
      <c r="R559" s="215">
        <v>73</v>
      </c>
      <c r="S559" s="216"/>
      <c r="T559" s="217"/>
      <c r="U559" s="159"/>
    </row>
    <row r="560" spans="1:21" ht="12.75" customHeight="1">
      <c r="A560" s="208"/>
      <c r="B560" s="345" t="s">
        <v>604</v>
      </c>
      <c r="C560" s="345"/>
      <c r="D560" s="345"/>
      <c r="E560" s="345"/>
      <c r="F560" s="345"/>
      <c r="G560" s="345"/>
      <c r="H560" s="345"/>
      <c r="I560" s="345"/>
      <c r="J560" s="346"/>
      <c r="K560" s="209" t="s">
        <v>605</v>
      </c>
      <c r="L560" s="210">
        <v>46</v>
      </c>
      <c r="M560" s="211">
        <v>1</v>
      </c>
      <c r="N560" s="211">
        <v>13</v>
      </c>
      <c r="O560" s="212" t="s">
        <v>652</v>
      </c>
      <c r="P560" s="213" t="s">
        <v>604</v>
      </c>
      <c r="Q560" s="214"/>
      <c r="R560" s="215">
        <v>25</v>
      </c>
      <c r="S560" s="216"/>
      <c r="T560" s="217"/>
      <c r="U560" s="159"/>
    </row>
    <row r="561" spans="1:21" ht="12.75" customHeight="1">
      <c r="A561" s="208"/>
      <c r="B561" s="345" t="s">
        <v>606</v>
      </c>
      <c r="C561" s="345"/>
      <c r="D561" s="345"/>
      <c r="E561" s="345"/>
      <c r="F561" s="345"/>
      <c r="G561" s="345"/>
      <c r="H561" s="345"/>
      <c r="I561" s="345"/>
      <c r="J561" s="346"/>
      <c r="K561" s="209" t="s">
        <v>607</v>
      </c>
      <c r="L561" s="210">
        <v>46</v>
      </c>
      <c r="M561" s="211">
        <v>1</v>
      </c>
      <c r="N561" s="211">
        <v>13</v>
      </c>
      <c r="O561" s="212" t="s">
        <v>652</v>
      </c>
      <c r="P561" s="213" t="s">
        <v>606</v>
      </c>
      <c r="Q561" s="214"/>
      <c r="R561" s="215">
        <v>25</v>
      </c>
      <c r="S561" s="216"/>
      <c r="T561" s="217"/>
      <c r="U561" s="159"/>
    </row>
    <row r="562" spans="1:21" customFormat="1" ht="12.75" customHeight="1">
      <c r="A562" s="13"/>
      <c r="B562" s="345">
        <v>400</v>
      </c>
      <c r="C562" s="345"/>
      <c r="D562" s="345"/>
      <c r="E562" s="345"/>
      <c r="F562" s="345"/>
      <c r="G562" s="345"/>
      <c r="H562" s="345"/>
      <c r="I562" s="345"/>
      <c r="J562" s="346"/>
      <c r="K562" s="199" t="s">
        <v>42</v>
      </c>
      <c r="L562" s="200">
        <v>46</v>
      </c>
      <c r="M562" s="201">
        <v>4</v>
      </c>
      <c r="N562" s="201">
        <v>0</v>
      </c>
      <c r="O562" s="202" t="s">
        <v>1</v>
      </c>
      <c r="P562" s="203" t="s">
        <v>1</v>
      </c>
      <c r="Q562" s="204"/>
      <c r="R562" s="205">
        <v>9179.7800000000007</v>
      </c>
      <c r="S562" s="206"/>
      <c r="T562" s="207"/>
      <c r="U562" s="1"/>
    </row>
    <row r="563" spans="1:21" ht="12.75" customHeight="1">
      <c r="A563" s="208"/>
      <c r="B563" s="345">
        <v>408</v>
      </c>
      <c r="C563" s="345"/>
      <c r="D563" s="345"/>
      <c r="E563" s="345"/>
      <c r="F563" s="345"/>
      <c r="G563" s="345"/>
      <c r="H563" s="345"/>
      <c r="I563" s="345"/>
      <c r="J563" s="346"/>
      <c r="K563" s="209" t="s">
        <v>39</v>
      </c>
      <c r="L563" s="210">
        <v>46</v>
      </c>
      <c r="M563" s="211">
        <v>4</v>
      </c>
      <c r="N563" s="211">
        <v>8</v>
      </c>
      <c r="O563" s="212" t="s">
        <v>1</v>
      </c>
      <c r="P563" s="213" t="s">
        <v>1</v>
      </c>
      <c r="Q563" s="214"/>
      <c r="R563" s="215">
        <v>8950.77</v>
      </c>
      <c r="S563" s="216"/>
      <c r="T563" s="217"/>
      <c r="U563" s="159"/>
    </row>
    <row r="564" spans="1:21" ht="21.75" customHeight="1">
      <c r="A564" s="208"/>
      <c r="B564" s="218"/>
      <c r="C564" s="86"/>
      <c r="D564" s="87"/>
      <c r="E564" s="343" t="s">
        <v>715</v>
      </c>
      <c r="F564" s="343"/>
      <c r="G564" s="343"/>
      <c r="H564" s="343"/>
      <c r="I564" s="343"/>
      <c r="J564" s="344"/>
      <c r="K564" s="209" t="s">
        <v>716</v>
      </c>
      <c r="L564" s="210">
        <v>46</v>
      </c>
      <c r="M564" s="211">
        <v>4</v>
      </c>
      <c r="N564" s="211">
        <v>8</v>
      </c>
      <c r="O564" s="212" t="s">
        <v>715</v>
      </c>
      <c r="P564" s="213" t="s">
        <v>1</v>
      </c>
      <c r="Q564" s="214"/>
      <c r="R564" s="215">
        <v>8950.77</v>
      </c>
      <c r="S564" s="216"/>
      <c r="T564" s="217"/>
      <c r="U564" s="159"/>
    </row>
    <row r="565" spans="1:21" ht="12.75" customHeight="1">
      <c r="A565" s="208"/>
      <c r="B565" s="218"/>
      <c r="C565" s="86"/>
      <c r="D565" s="86"/>
      <c r="E565" s="219"/>
      <c r="F565" s="343" t="s">
        <v>717</v>
      </c>
      <c r="G565" s="343"/>
      <c r="H565" s="343"/>
      <c r="I565" s="343"/>
      <c r="J565" s="344"/>
      <c r="K565" s="209" t="s">
        <v>718</v>
      </c>
      <c r="L565" s="210">
        <v>46</v>
      </c>
      <c r="M565" s="211">
        <v>4</v>
      </c>
      <c r="N565" s="211">
        <v>8</v>
      </c>
      <c r="O565" s="212" t="s">
        <v>717</v>
      </c>
      <c r="P565" s="213" t="s">
        <v>1</v>
      </c>
      <c r="Q565" s="214"/>
      <c r="R565" s="215">
        <v>2043.99</v>
      </c>
      <c r="S565" s="216"/>
      <c r="T565" s="217"/>
      <c r="U565" s="159"/>
    </row>
    <row r="566" spans="1:21" ht="21.75" customHeight="1">
      <c r="A566" s="208"/>
      <c r="B566" s="218"/>
      <c r="C566" s="86"/>
      <c r="D566" s="86"/>
      <c r="E566" s="220"/>
      <c r="F566" s="219"/>
      <c r="G566" s="343" t="s">
        <v>719</v>
      </c>
      <c r="H566" s="343"/>
      <c r="I566" s="343"/>
      <c r="J566" s="344"/>
      <c r="K566" s="209" t="s">
        <v>720</v>
      </c>
      <c r="L566" s="210">
        <v>46</v>
      </c>
      <c r="M566" s="211">
        <v>4</v>
      </c>
      <c r="N566" s="211">
        <v>8</v>
      </c>
      <c r="O566" s="212" t="s">
        <v>719</v>
      </c>
      <c r="P566" s="213" t="s">
        <v>1</v>
      </c>
      <c r="Q566" s="214"/>
      <c r="R566" s="215">
        <v>2043.99</v>
      </c>
      <c r="S566" s="216"/>
      <c r="T566" s="217"/>
      <c r="U566" s="159"/>
    </row>
    <row r="567" spans="1:21" ht="21.75" customHeight="1">
      <c r="A567" s="208"/>
      <c r="B567" s="218"/>
      <c r="C567" s="86"/>
      <c r="D567" s="86"/>
      <c r="E567" s="220"/>
      <c r="F567" s="220"/>
      <c r="G567" s="219"/>
      <c r="H567" s="343" t="s">
        <v>721</v>
      </c>
      <c r="I567" s="343"/>
      <c r="J567" s="344"/>
      <c r="K567" s="209" t="s">
        <v>722</v>
      </c>
      <c r="L567" s="210">
        <v>46</v>
      </c>
      <c r="M567" s="211">
        <v>4</v>
      </c>
      <c r="N567" s="211">
        <v>8</v>
      </c>
      <c r="O567" s="212" t="s">
        <v>721</v>
      </c>
      <c r="P567" s="213" t="s">
        <v>1</v>
      </c>
      <c r="Q567" s="214"/>
      <c r="R567" s="215">
        <v>2043.99</v>
      </c>
      <c r="S567" s="216"/>
      <c r="T567" s="217"/>
      <c r="U567" s="159"/>
    </row>
    <row r="568" spans="1:21" ht="12.75" customHeight="1">
      <c r="A568" s="208"/>
      <c r="B568" s="345" t="s">
        <v>604</v>
      </c>
      <c r="C568" s="345"/>
      <c r="D568" s="345"/>
      <c r="E568" s="345"/>
      <c r="F568" s="345"/>
      <c r="G568" s="345"/>
      <c r="H568" s="345"/>
      <c r="I568" s="345"/>
      <c r="J568" s="346"/>
      <c r="K568" s="209" t="s">
        <v>605</v>
      </c>
      <c r="L568" s="210">
        <v>46</v>
      </c>
      <c r="M568" s="211">
        <v>4</v>
      </c>
      <c r="N568" s="211">
        <v>8</v>
      </c>
      <c r="O568" s="212" t="s">
        <v>721</v>
      </c>
      <c r="P568" s="213" t="s">
        <v>604</v>
      </c>
      <c r="Q568" s="214"/>
      <c r="R568" s="215">
        <v>2043.99</v>
      </c>
      <c r="S568" s="216"/>
      <c r="T568" s="217"/>
      <c r="U568" s="159"/>
    </row>
    <row r="569" spans="1:21" ht="32.25" customHeight="1">
      <c r="A569" s="208"/>
      <c r="B569" s="345" t="s">
        <v>680</v>
      </c>
      <c r="C569" s="345"/>
      <c r="D569" s="345"/>
      <c r="E569" s="345"/>
      <c r="F569" s="345"/>
      <c r="G569" s="345"/>
      <c r="H569" s="345"/>
      <c r="I569" s="345"/>
      <c r="J569" s="346"/>
      <c r="K569" s="209" t="s">
        <v>681</v>
      </c>
      <c r="L569" s="210">
        <v>46</v>
      </c>
      <c r="M569" s="211">
        <v>4</v>
      </c>
      <c r="N569" s="211">
        <v>8</v>
      </c>
      <c r="O569" s="212" t="s">
        <v>721</v>
      </c>
      <c r="P569" s="213" t="s">
        <v>680</v>
      </c>
      <c r="Q569" s="214"/>
      <c r="R569" s="215">
        <v>2043.99</v>
      </c>
      <c r="S569" s="216"/>
      <c r="T569" s="217"/>
      <c r="U569" s="159"/>
    </row>
    <row r="570" spans="1:21" ht="12.75" customHeight="1">
      <c r="A570" s="208"/>
      <c r="B570" s="218"/>
      <c r="C570" s="86"/>
      <c r="D570" s="86"/>
      <c r="E570" s="219"/>
      <c r="F570" s="343" t="s">
        <v>723</v>
      </c>
      <c r="G570" s="343"/>
      <c r="H570" s="343"/>
      <c r="I570" s="343"/>
      <c r="J570" s="344"/>
      <c r="K570" s="209" t="s">
        <v>724</v>
      </c>
      <c r="L570" s="210">
        <v>46</v>
      </c>
      <c r="M570" s="211">
        <v>4</v>
      </c>
      <c r="N570" s="211">
        <v>8</v>
      </c>
      <c r="O570" s="212" t="s">
        <v>723</v>
      </c>
      <c r="P570" s="213" t="s">
        <v>1</v>
      </c>
      <c r="Q570" s="214"/>
      <c r="R570" s="215">
        <v>6906.78</v>
      </c>
      <c r="S570" s="216"/>
      <c r="T570" s="217"/>
      <c r="U570" s="159"/>
    </row>
    <row r="571" spans="1:21" ht="21.75" customHeight="1">
      <c r="A571" s="208"/>
      <c r="B571" s="218"/>
      <c r="C571" s="86"/>
      <c r="D571" s="86"/>
      <c r="E571" s="220"/>
      <c r="F571" s="219"/>
      <c r="G571" s="343" t="s">
        <v>725</v>
      </c>
      <c r="H571" s="343"/>
      <c r="I571" s="343"/>
      <c r="J571" s="344"/>
      <c r="K571" s="209" t="s">
        <v>726</v>
      </c>
      <c r="L571" s="210">
        <v>46</v>
      </c>
      <c r="M571" s="211">
        <v>4</v>
      </c>
      <c r="N571" s="211">
        <v>8</v>
      </c>
      <c r="O571" s="212" t="s">
        <v>725</v>
      </c>
      <c r="P571" s="213" t="s">
        <v>1</v>
      </c>
      <c r="Q571" s="214"/>
      <c r="R571" s="215">
        <v>6906.78</v>
      </c>
      <c r="S571" s="216"/>
      <c r="T571" s="217"/>
      <c r="U571" s="159"/>
    </row>
    <row r="572" spans="1:21" ht="12.75" customHeight="1">
      <c r="A572" s="208"/>
      <c r="B572" s="218"/>
      <c r="C572" s="86"/>
      <c r="D572" s="86"/>
      <c r="E572" s="220"/>
      <c r="F572" s="220"/>
      <c r="G572" s="219"/>
      <c r="H572" s="343" t="s">
        <v>727</v>
      </c>
      <c r="I572" s="343"/>
      <c r="J572" s="344"/>
      <c r="K572" s="209" t="s">
        <v>509</v>
      </c>
      <c r="L572" s="210">
        <v>46</v>
      </c>
      <c r="M572" s="211">
        <v>4</v>
      </c>
      <c r="N572" s="211">
        <v>8</v>
      </c>
      <c r="O572" s="212" t="s">
        <v>727</v>
      </c>
      <c r="P572" s="213" t="s">
        <v>1</v>
      </c>
      <c r="Q572" s="214"/>
      <c r="R572" s="215">
        <v>6906.78</v>
      </c>
      <c r="S572" s="216"/>
      <c r="T572" s="217"/>
      <c r="U572" s="159"/>
    </row>
    <row r="573" spans="1:21" ht="21.75" customHeight="1">
      <c r="A573" s="208"/>
      <c r="B573" s="345" t="s">
        <v>396</v>
      </c>
      <c r="C573" s="345"/>
      <c r="D573" s="345"/>
      <c r="E573" s="345"/>
      <c r="F573" s="345"/>
      <c r="G573" s="345"/>
      <c r="H573" s="345"/>
      <c r="I573" s="345"/>
      <c r="J573" s="346"/>
      <c r="K573" s="209" t="s">
        <v>397</v>
      </c>
      <c r="L573" s="210">
        <v>46</v>
      </c>
      <c r="M573" s="211">
        <v>4</v>
      </c>
      <c r="N573" s="211">
        <v>8</v>
      </c>
      <c r="O573" s="212" t="s">
        <v>727</v>
      </c>
      <c r="P573" s="213" t="s">
        <v>396</v>
      </c>
      <c r="Q573" s="214"/>
      <c r="R573" s="215">
        <v>6906.78</v>
      </c>
      <c r="S573" s="216"/>
      <c r="T573" s="217"/>
      <c r="U573" s="159"/>
    </row>
    <row r="574" spans="1:21" ht="21.75" customHeight="1">
      <c r="A574" s="208"/>
      <c r="B574" s="345" t="s">
        <v>398</v>
      </c>
      <c r="C574" s="345"/>
      <c r="D574" s="345"/>
      <c r="E574" s="345"/>
      <c r="F574" s="345"/>
      <c r="G574" s="345"/>
      <c r="H574" s="345"/>
      <c r="I574" s="345"/>
      <c r="J574" s="346"/>
      <c r="K574" s="209" t="s">
        <v>399</v>
      </c>
      <c r="L574" s="210">
        <v>46</v>
      </c>
      <c r="M574" s="211">
        <v>4</v>
      </c>
      <c r="N574" s="211">
        <v>8</v>
      </c>
      <c r="O574" s="212" t="s">
        <v>727</v>
      </c>
      <c r="P574" s="213" t="s">
        <v>398</v>
      </c>
      <c r="Q574" s="214"/>
      <c r="R574" s="215">
        <v>6906.78</v>
      </c>
      <c r="S574" s="216"/>
      <c r="T574" s="217"/>
      <c r="U574" s="159"/>
    </row>
    <row r="575" spans="1:21" ht="12.75" customHeight="1">
      <c r="A575" s="208"/>
      <c r="B575" s="345">
        <v>409</v>
      </c>
      <c r="C575" s="345"/>
      <c r="D575" s="345"/>
      <c r="E575" s="345"/>
      <c r="F575" s="345"/>
      <c r="G575" s="345"/>
      <c r="H575" s="345"/>
      <c r="I575" s="345"/>
      <c r="J575" s="346"/>
      <c r="K575" s="209" t="s">
        <v>38</v>
      </c>
      <c r="L575" s="210">
        <v>46</v>
      </c>
      <c r="M575" s="211">
        <v>4</v>
      </c>
      <c r="N575" s="211">
        <v>9</v>
      </c>
      <c r="O575" s="212" t="s">
        <v>1</v>
      </c>
      <c r="P575" s="213" t="s">
        <v>1</v>
      </c>
      <c r="Q575" s="214"/>
      <c r="R575" s="215">
        <v>229.01</v>
      </c>
      <c r="S575" s="216"/>
      <c r="T575" s="217"/>
      <c r="U575" s="159"/>
    </row>
    <row r="576" spans="1:21" ht="21.75" customHeight="1">
      <c r="A576" s="208"/>
      <c r="B576" s="218"/>
      <c r="C576" s="86"/>
      <c r="D576" s="87"/>
      <c r="E576" s="343" t="s">
        <v>715</v>
      </c>
      <c r="F576" s="343"/>
      <c r="G576" s="343"/>
      <c r="H576" s="343"/>
      <c r="I576" s="343"/>
      <c r="J576" s="344"/>
      <c r="K576" s="209" t="s">
        <v>716</v>
      </c>
      <c r="L576" s="210">
        <v>46</v>
      </c>
      <c r="M576" s="211">
        <v>4</v>
      </c>
      <c r="N576" s="211">
        <v>9</v>
      </c>
      <c r="O576" s="212" t="s">
        <v>715</v>
      </c>
      <c r="P576" s="213" t="s">
        <v>1</v>
      </c>
      <c r="Q576" s="214"/>
      <c r="R576" s="215">
        <v>229.01</v>
      </c>
      <c r="S576" s="216"/>
      <c r="T576" s="217"/>
      <c r="U576" s="159"/>
    </row>
    <row r="577" spans="1:21" ht="12.75" customHeight="1">
      <c r="A577" s="208"/>
      <c r="B577" s="218"/>
      <c r="C577" s="86"/>
      <c r="D577" s="86"/>
      <c r="E577" s="219"/>
      <c r="F577" s="343" t="s">
        <v>728</v>
      </c>
      <c r="G577" s="343"/>
      <c r="H577" s="343"/>
      <c r="I577" s="343"/>
      <c r="J577" s="344"/>
      <c r="K577" s="209" t="s">
        <v>729</v>
      </c>
      <c r="L577" s="210">
        <v>46</v>
      </c>
      <c r="M577" s="211">
        <v>4</v>
      </c>
      <c r="N577" s="211">
        <v>9</v>
      </c>
      <c r="O577" s="212" t="s">
        <v>728</v>
      </c>
      <c r="P577" s="213" t="s">
        <v>1</v>
      </c>
      <c r="Q577" s="214"/>
      <c r="R577" s="215">
        <v>229.01</v>
      </c>
      <c r="S577" s="216"/>
      <c r="T577" s="217"/>
      <c r="U577" s="159"/>
    </row>
    <row r="578" spans="1:21" ht="21.75" customHeight="1">
      <c r="A578" s="208"/>
      <c r="B578" s="218"/>
      <c r="C578" s="86"/>
      <c r="D578" s="86"/>
      <c r="E578" s="220"/>
      <c r="F578" s="219"/>
      <c r="G578" s="343" t="s">
        <v>730</v>
      </c>
      <c r="H578" s="343"/>
      <c r="I578" s="343"/>
      <c r="J578" s="344"/>
      <c r="K578" s="209" t="s">
        <v>731</v>
      </c>
      <c r="L578" s="210">
        <v>46</v>
      </c>
      <c r="M578" s="211">
        <v>4</v>
      </c>
      <c r="N578" s="211">
        <v>9</v>
      </c>
      <c r="O578" s="212" t="s">
        <v>730</v>
      </c>
      <c r="P578" s="213" t="s">
        <v>1</v>
      </c>
      <c r="Q578" s="214"/>
      <c r="R578" s="215">
        <v>229.01</v>
      </c>
      <c r="S578" s="216"/>
      <c r="T578" s="217"/>
      <c r="U578" s="159"/>
    </row>
    <row r="579" spans="1:21" ht="12.75" customHeight="1">
      <c r="A579" s="208"/>
      <c r="B579" s="218"/>
      <c r="C579" s="86"/>
      <c r="D579" s="86"/>
      <c r="E579" s="220"/>
      <c r="F579" s="220"/>
      <c r="G579" s="219"/>
      <c r="H579" s="343" t="s">
        <v>732</v>
      </c>
      <c r="I579" s="343"/>
      <c r="J579" s="344"/>
      <c r="K579" s="209" t="s">
        <v>509</v>
      </c>
      <c r="L579" s="210">
        <v>46</v>
      </c>
      <c r="M579" s="211">
        <v>4</v>
      </c>
      <c r="N579" s="211">
        <v>9</v>
      </c>
      <c r="O579" s="212" t="s">
        <v>732</v>
      </c>
      <c r="P579" s="213" t="s">
        <v>1</v>
      </c>
      <c r="Q579" s="214"/>
      <c r="R579" s="215">
        <v>229.01</v>
      </c>
      <c r="S579" s="216"/>
      <c r="T579" s="217"/>
      <c r="U579" s="159"/>
    </row>
    <row r="580" spans="1:21" ht="21.75" customHeight="1">
      <c r="A580" s="208"/>
      <c r="B580" s="345" t="s">
        <v>396</v>
      </c>
      <c r="C580" s="345"/>
      <c r="D580" s="345"/>
      <c r="E580" s="345"/>
      <c r="F580" s="345"/>
      <c r="G580" s="345"/>
      <c r="H580" s="345"/>
      <c r="I580" s="345"/>
      <c r="J580" s="346"/>
      <c r="K580" s="209" t="s">
        <v>397</v>
      </c>
      <c r="L580" s="210">
        <v>46</v>
      </c>
      <c r="M580" s="211">
        <v>4</v>
      </c>
      <c r="N580" s="211">
        <v>9</v>
      </c>
      <c r="O580" s="212" t="s">
        <v>732</v>
      </c>
      <c r="P580" s="213" t="s">
        <v>396</v>
      </c>
      <c r="Q580" s="214"/>
      <c r="R580" s="215">
        <v>229.01</v>
      </c>
      <c r="S580" s="216"/>
      <c r="T580" s="217"/>
      <c r="U580" s="159"/>
    </row>
    <row r="581" spans="1:21" ht="21.75" customHeight="1">
      <c r="A581" s="208"/>
      <c r="B581" s="345" t="s">
        <v>398</v>
      </c>
      <c r="C581" s="345"/>
      <c r="D581" s="345"/>
      <c r="E581" s="345"/>
      <c r="F581" s="345"/>
      <c r="G581" s="345"/>
      <c r="H581" s="345"/>
      <c r="I581" s="345"/>
      <c r="J581" s="346"/>
      <c r="K581" s="209" t="s">
        <v>399</v>
      </c>
      <c r="L581" s="210">
        <v>46</v>
      </c>
      <c r="M581" s="211">
        <v>4</v>
      </c>
      <c r="N581" s="211">
        <v>9</v>
      </c>
      <c r="O581" s="212" t="s">
        <v>732</v>
      </c>
      <c r="P581" s="213" t="s">
        <v>398</v>
      </c>
      <c r="Q581" s="214"/>
      <c r="R581" s="215">
        <v>229.01</v>
      </c>
      <c r="S581" s="216"/>
      <c r="T581" s="217"/>
      <c r="U581" s="159"/>
    </row>
    <row r="582" spans="1:21" customFormat="1" ht="12.75" customHeight="1">
      <c r="A582" s="13"/>
      <c r="B582" s="345">
        <v>500</v>
      </c>
      <c r="C582" s="345"/>
      <c r="D582" s="345"/>
      <c r="E582" s="345"/>
      <c r="F582" s="345"/>
      <c r="G582" s="345"/>
      <c r="H582" s="345"/>
      <c r="I582" s="345"/>
      <c r="J582" s="346"/>
      <c r="K582" s="199" t="s">
        <v>35</v>
      </c>
      <c r="L582" s="200">
        <v>46</v>
      </c>
      <c r="M582" s="201">
        <v>5</v>
      </c>
      <c r="N582" s="201">
        <v>0</v>
      </c>
      <c r="O582" s="202" t="s">
        <v>1</v>
      </c>
      <c r="P582" s="203" t="s">
        <v>1</v>
      </c>
      <c r="Q582" s="204"/>
      <c r="R582" s="205">
        <v>92567.39</v>
      </c>
      <c r="S582" s="206">
        <v>67748</v>
      </c>
      <c r="T582" s="207"/>
      <c r="U582" s="1"/>
    </row>
    <row r="583" spans="1:21" ht="12.75" customHeight="1">
      <c r="A583" s="208"/>
      <c r="B583" s="345">
        <v>502</v>
      </c>
      <c r="C583" s="345"/>
      <c r="D583" s="345"/>
      <c r="E583" s="345"/>
      <c r="F583" s="345"/>
      <c r="G583" s="345"/>
      <c r="H583" s="345"/>
      <c r="I583" s="345"/>
      <c r="J583" s="346"/>
      <c r="K583" s="209" t="s">
        <v>33</v>
      </c>
      <c r="L583" s="210">
        <v>46</v>
      </c>
      <c r="M583" s="211">
        <v>5</v>
      </c>
      <c r="N583" s="211">
        <v>2</v>
      </c>
      <c r="O583" s="212" t="s">
        <v>1</v>
      </c>
      <c r="P583" s="213" t="s">
        <v>1</v>
      </c>
      <c r="Q583" s="214"/>
      <c r="R583" s="215">
        <v>92567.39</v>
      </c>
      <c r="S583" s="216">
        <v>67748</v>
      </c>
      <c r="T583" s="217"/>
      <c r="U583" s="159"/>
    </row>
    <row r="584" spans="1:21" ht="21.75" customHeight="1">
      <c r="A584" s="208"/>
      <c r="B584" s="218"/>
      <c r="C584" s="86"/>
      <c r="D584" s="87"/>
      <c r="E584" s="343" t="s">
        <v>733</v>
      </c>
      <c r="F584" s="343"/>
      <c r="G584" s="343"/>
      <c r="H584" s="343"/>
      <c r="I584" s="343"/>
      <c r="J584" s="344"/>
      <c r="K584" s="209" t="s">
        <v>734</v>
      </c>
      <c r="L584" s="210">
        <v>46</v>
      </c>
      <c r="M584" s="211">
        <v>5</v>
      </c>
      <c r="N584" s="211">
        <v>2</v>
      </c>
      <c r="O584" s="212" t="s">
        <v>733</v>
      </c>
      <c r="P584" s="213" t="s">
        <v>1</v>
      </c>
      <c r="Q584" s="214"/>
      <c r="R584" s="215">
        <v>92567.39</v>
      </c>
      <c r="S584" s="216">
        <v>67748</v>
      </c>
      <c r="T584" s="217"/>
      <c r="U584" s="159"/>
    </row>
    <row r="585" spans="1:21" ht="21.75" customHeight="1">
      <c r="A585" s="208"/>
      <c r="B585" s="218"/>
      <c r="C585" s="86"/>
      <c r="D585" s="86"/>
      <c r="E585" s="219"/>
      <c r="F585" s="343" t="s">
        <v>735</v>
      </c>
      <c r="G585" s="343"/>
      <c r="H585" s="343"/>
      <c r="I585" s="343"/>
      <c r="J585" s="344"/>
      <c r="K585" s="209" t="s">
        <v>736</v>
      </c>
      <c r="L585" s="210">
        <v>46</v>
      </c>
      <c r="M585" s="211">
        <v>5</v>
      </c>
      <c r="N585" s="211">
        <v>2</v>
      </c>
      <c r="O585" s="212" t="s">
        <v>735</v>
      </c>
      <c r="P585" s="213" t="s">
        <v>1</v>
      </c>
      <c r="Q585" s="214"/>
      <c r="R585" s="215">
        <v>71319.64</v>
      </c>
      <c r="S585" s="216">
        <v>67748</v>
      </c>
      <c r="T585" s="217"/>
      <c r="U585" s="159"/>
    </row>
    <row r="586" spans="1:21" ht="21.75" customHeight="1">
      <c r="A586" s="208"/>
      <c r="B586" s="218"/>
      <c r="C586" s="86"/>
      <c r="D586" s="86"/>
      <c r="E586" s="220"/>
      <c r="F586" s="219"/>
      <c r="G586" s="343" t="s">
        <v>737</v>
      </c>
      <c r="H586" s="343"/>
      <c r="I586" s="343"/>
      <c r="J586" s="344"/>
      <c r="K586" s="209" t="s">
        <v>738</v>
      </c>
      <c r="L586" s="210">
        <v>46</v>
      </c>
      <c r="M586" s="211">
        <v>5</v>
      </c>
      <c r="N586" s="211">
        <v>2</v>
      </c>
      <c r="O586" s="212" t="s">
        <v>737</v>
      </c>
      <c r="P586" s="213" t="s">
        <v>1</v>
      </c>
      <c r="Q586" s="214"/>
      <c r="R586" s="215">
        <v>6</v>
      </c>
      <c r="S586" s="216"/>
      <c r="T586" s="217"/>
      <c r="U586" s="159"/>
    </row>
    <row r="587" spans="1:21" ht="22.15" customHeight="1">
      <c r="A587" s="208"/>
      <c r="B587" s="218"/>
      <c r="C587" s="86"/>
      <c r="D587" s="86"/>
      <c r="E587" s="220"/>
      <c r="F587" s="220"/>
      <c r="G587" s="219"/>
      <c r="H587" s="343" t="s">
        <v>739</v>
      </c>
      <c r="I587" s="343"/>
      <c r="J587" s="344"/>
      <c r="K587" s="209" t="s">
        <v>740</v>
      </c>
      <c r="L587" s="210">
        <v>46</v>
      </c>
      <c r="M587" s="211">
        <v>5</v>
      </c>
      <c r="N587" s="211">
        <v>2</v>
      </c>
      <c r="O587" s="212" t="s">
        <v>739</v>
      </c>
      <c r="P587" s="213" t="s">
        <v>1</v>
      </c>
      <c r="Q587" s="214"/>
      <c r="R587" s="215">
        <v>6</v>
      </c>
      <c r="S587" s="216"/>
      <c r="T587" s="217"/>
      <c r="U587" s="159"/>
    </row>
    <row r="588" spans="1:21" ht="21.75" customHeight="1">
      <c r="A588" s="208"/>
      <c r="B588" s="345" t="s">
        <v>396</v>
      </c>
      <c r="C588" s="345"/>
      <c r="D588" s="345"/>
      <c r="E588" s="345"/>
      <c r="F588" s="345"/>
      <c r="G588" s="345"/>
      <c r="H588" s="345"/>
      <c r="I588" s="345"/>
      <c r="J588" s="346"/>
      <c r="K588" s="209" t="s">
        <v>397</v>
      </c>
      <c r="L588" s="210">
        <v>46</v>
      </c>
      <c r="M588" s="211">
        <v>5</v>
      </c>
      <c r="N588" s="211">
        <v>2</v>
      </c>
      <c r="O588" s="212" t="s">
        <v>739</v>
      </c>
      <c r="P588" s="213" t="s">
        <v>396</v>
      </c>
      <c r="Q588" s="214"/>
      <c r="R588" s="215">
        <v>6</v>
      </c>
      <c r="S588" s="216"/>
      <c r="T588" s="217"/>
      <c r="U588" s="159"/>
    </row>
    <row r="589" spans="1:21" ht="21.75" customHeight="1">
      <c r="A589" s="208"/>
      <c r="B589" s="345" t="s">
        <v>398</v>
      </c>
      <c r="C589" s="345"/>
      <c r="D589" s="345"/>
      <c r="E589" s="345"/>
      <c r="F589" s="345"/>
      <c r="G589" s="345"/>
      <c r="H589" s="345"/>
      <c r="I589" s="345"/>
      <c r="J589" s="346"/>
      <c r="K589" s="209" t="s">
        <v>399</v>
      </c>
      <c r="L589" s="210">
        <v>46</v>
      </c>
      <c r="M589" s="211">
        <v>5</v>
      </c>
      <c r="N589" s="211">
        <v>2</v>
      </c>
      <c r="O589" s="212" t="s">
        <v>739</v>
      </c>
      <c r="P589" s="213" t="s">
        <v>398</v>
      </c>
      <c r="Q589" s="214"/>
      <c r="R589" s="215">
        <v>6</v>
      </c>
      <c r="S589" s="216"/>
      <c r="T589" s="217"/>
      <c r="U589" s="159"/>
    </row>
    <row r="590" spans="1:21" ht="12.75" customHeight="1">
      <c r="A590" s="208"/>
      <c r="B590" s="218"/>
      <c r="C590" s="86"/>
      <c r="D590" s="86"/>
      <c r="E590" s="220"/>
      <c r="F590" s="219"/>
      <c r="G590" s="343" t="s">
        <v>741</v>
      </c>
      <c r="H590" s="343"/>
      <c r="I590" s="343"/>
      <c r="J590" s="344"/>
      <c r="K590" s="209" t="s">
        <v>742</v>
      </c>
      <c r="L590" s="210">
        <v>46</v>
      </c>
      <c r="M590" s="211">
        <v>5</v>
      </c>
      <c r="N590" s="211">
        <v>2</v>
      </c>
      <c r="O590" s="212" t="s">
        <v>741</v>
      </c>
      <c r="P590" s="213" t="s">
        <v>1</v>
      </c>
      <c r="Q590" s="214"/>
      <c r="R590" s="215">
        <v>71313.64</v>
      </c>
      <c r="S590" s="216"/>
      <c r="T590" s="217"/>
      <c r="U590" s="159"/>
    </row>
    <row r="591" spans="1:21" ht="21" customHeight="1">
      <c r="A591" s="208"/>
      <c r="B591" s="218"/>
      <c r="C591" s="86"/>
      <c r="D591" s="86"/>
      <c r="E591" s="220"/>
      <c r="F591" s="220"/>
      <c r="G591" s="219"/>
      <c r="H591" s="343" t="s">
        <v>743</v>
      </c>
      <c r="I591" s="343"/>
      <c r="J591" s="344"/>
      <c r="K591" s="209" t="s">
        <v>744</v>
      </c>
      <c r="L591" s="210">
        <v>46</v>
      </c>
      <c r="M591" s="211">
        <v>5</v>
      </c>
      <c r="N591" s="211">
        <v>2</v>
      </c>
      <c r="O591" s="212" t="s">
        <v>743</v>
      </c>
      <c r="P591" s="213" t="s">
        <v>1</v>
      </c>
      <c r="Q591" s="214"/>
      <c r="R591" s="215">
        <v>67747.960000000006</v>
      </c>
      <c r="S591" s="216">
        <v>67748</v>
      </c>
      <c r="T591" s="217"/>
      <c r="U591" s="159"/>
    </row>
    <row r="592" spans="1:21" ht="21.75" customHeight="1">
      <c r="A592" s="208"/>
      <c r="B592" s="345" t="s">
        <v>745</v>
      </c>
      <c r="C592" s="345"/>
      <c r="D592" s="345"/>
      <c r="E592" s="345"/>
      <c r="F592" s="345"/>
      <c r="G592" s="345"/>
      <c r="H592" s="345"/>
      <c r="I592" s="345"/>
      <c r="J592" s="346"/>
      <c r="K592" s="209" t="s">
        <v>746</v>
      </c>
      <c r="L592" s="210">
        <v>46</v>
      </c>
      <c r="M592" s="211">
        <v>5</v>
      </c>
      <c r="N592" s="211">
        <v>2</v>
      </c>
      <c r="O592" s="212" t="s">
        <v>743</v>
      </c>
      <c r="P592" s="213" t="s">
        <v>745</v>
      </c>
      <c r="Q592" s="214"/>
      <c r="R592" s="215">
        <v>67747.960000000006</v>
      </c>
      <c r="S592" s="216">
        <v>67748</v>
      </c>
      <c r="T592" s="217"/>
      <c r="U592" s="159"/>
    </row>
    <row r="593" spans="1:21" ht="12.75" customHeight="1">
      <c r="A593" s="208"/>
      <c r="B593" s="345" t="s">
        <v>747</v>
      </c>
      <c r="C593" s="345"/>
      <c r="D593" s="345"/>
      <c r="E593" s="345"/>
      <c r="F593" s="345"/>
      <c r="G593" s="345"/>
      <c r="H593" s="345"/>
      <c r="I593" s="345"/>
      <c r="J593" s="346"/>
      <c r="K593" s="209" t="s">
        <v>748</v>
      </c>
      <c r="L593" s="210">
        <v>46</v>
      </c>
      <c r="M593" s="211">
        <v>5</v>
      </c>
      <c r="N593" s="211">
        <v>2</v>
      </c>
      <c r="O593" s="212" t="s">
        <v>743</v>
      </c>
      <c r="P593" s="213" t="s">
        <v>747</v>
      </c>
      <c r="Q593" s="214"/>
      <c r="R593" s="215">
        <v>67747.960000000006</v>
      </c>
      <c r="S593" s="216">
        <v>67748</v>
      </c>
      <c r="T593" s="217"/>
      <c r="U593" s="159"/>
    </row>
    <row r="594" spans="1:21" ht="22.9" customHeight="1">
      <c r="A594" s="208"/>
      <c r="B594" s="218"/>
      <c r="C594" s="86"/>
      <c r="D594" s="86"/>
      <c r="E594" s="220"/>
      <c r="F594" s="220"/>
      <c r="G594" s="219"/>
      <c r="H594" s="343" t="s">
        <v>749</v>
      </c>
      <c r="I594" s="343"/>
      <c r="J594" s="344"/>
      <c r="K594" s="209" t="s">
        <v>744</v>
      </c>
      <c r="L594" s="210">
        <v>46</v>
      </c>
      <c r="M594" s="211">
        <v>5</v>
      </c>
      <c r="N594" s="211">
        <v>2</v>
      </c>
      <c r="O594" s="212" t="s">
        <v>749</v>
      </c>
      <c r="P594" s="213" t="s">
        <v>1</v>
      </c>
      <c r="Q594" s="214"/>
      <c r="R594" s="215">
        <v>3565.68</v>
      </c>
      <c r="S594" s="216"/>
      <c r="T594" s="217"/>
      <c r="U594" s="159"/>
    </row>
    <row r="595" spans="1:21" ht="21.75" customHeight="1">
      <c r="A595" s="208"/>
      <c r="B595" s="345" t="s">
        <v>745</v>
      </c>
      <c r="C595" s="345"/>
      <c r="D595" s="345"/>
      <c r="E595" s="345"/>
      <c r="F595" s="345"/>
      <c r="G595" s="345"/>
      <c r="H595" s="345"/>
      <c r="I595" s="345"/>
      <c r="J595" s="346"/>
      <c r="K595" s="209" t="s">
        <v>746</v>
      </c>
      <c r="L595" s="210">
        <v>46</v>
      </c>
      <c r="M595" s="211">
        <v>5</v>
      </c>
      <c r="N595" s="211">
        <v>2</v>
      </c>
      <c r="O595" s="212" t="s">
        <v>749</v>
      </c>
      <c r="P595" s="213" t="s">
        <v>745</v>
      </c>
      <c r="Q595" s="214"/>
      <c r="R595" s="215">
        <v>3565.68</v>
      </c>
      <c r="S595" s="216"/>
      <c r="T595" s="217"/>
      <c r="U595" s="159"/>
    </row>
    <row r="596" spans="1:21" ht="12.75" customHeight="1">
      <c r="A596" s="208"/>
      <c r="B596" s="345" t="s">
        <v>747</v>
      </c>
      <c r="C596" s="345"/>
      <c r="D596" s="345"/>
      <c r="E596" s="345"/>
      <c r="F596" s="345"/>
      <c r="G596" s="345"/>
      <c r="H596" s="345"/>
      <c r="I596" s="345"/>
      <c r="J596" s="346"/>
      <c r="K596" s="209" t="s">
        <v>748</v>
      </c>
      <c r="L596" s="210">
        <v>46</v>
      </c>
      <c r="M596" s="211">
        <v>5</v>
      </c>
      <c r="N596" s="211">
        <v>2</v>
      </c>
      <c r="O596" s="212" t="s">
        <v>749</v>
      </c>
      <c r="P596" s="213" t="s">
        <v>747</v>
      </c>
      <c r="Q596" s="214"/>
      <c r="R596" s="215">
        <v>3565.68</v>
      </c>
      <c r="S596" s="216"/>
      <c r="T596" s="217"/>
      <c r="U596" s="159"/>
    </row>
    <row r="597" spans="1:21" ht="21.75" customHeight="1">
      <c r="A597" s="208"/>
      <c r="B597" s="218"/>
      <c r="C597" s="86"/>
      <c r="D597" s="86"/>
      <c r="E597" s="219"/>
      <c r="F597" s="343" t="s">
        <v>750</v>
      </c>
      <c r="G597" s="343"/>
      <c r="H597" s="343"/>
      <c r="I597" s="343"/>
      <c r="J597" s="344"/>
      <c r="K597" s="209" t="s">
        <v>751</v>
      </c>
      <c r="L597" s="210">
        <v>46</v>
      </c>
      <c r="M597" s="211">
        <v>5</v>
      </c>
      <c r="N597" s="211">
        <v>2</v>
      </c>
      <c r="O597" s="212" t="s">
        <v>750</v>
      </c>
      <c r="P597" s="213" t="s">
        <v>1</v>
      </c>
      <c r="Q597" s="214"/>
      <c r="R597" s="215">
        <v>21247.75</v>
      </c>
      <c r="S597" s="216"/>
      <c r="T597" s="217"/>
      <c r="U597" s="159"/>
    </row>
    <row r="598" spans="1:21" ht="22.9" customHeight="1">
      <c r="A598" s="208"/>
      <c r="B598" s="218"/>
      <c r="C598" s="86"/>
      <c r="D598" s="86"/>
      <c r="E598" s="220"/>
      <c r="F598" s="219"/>
      <c r="G598" s="343" t="s">
        <v>752</v>
      </c>
      <c r="H598" s="343"/>
      <c r="I598" s="343"/>
      <c r="J598" s="344"/>
      <c r="K598" s="209" t="s">
        <v>753</v>
      </c>
      <c r="L598" s="210">
        <v>46</v>
      </c>
      <c r="M598" s="211">
        <v>5</v>
      </c>
      <c r="N598" s="211">
        <v>2</v>
      </c>
      <c r="O598" s="212" t="s">
        <v>752</v>
      </c>
      <c r="P598" s="213" t="s">
        <v>1</v>
      </c>
      <c r="Q598" s="214"/>
      <c r="R598" s="215">
        <v>21247.75</v>
      </c>
      <c r="S598" s="216"/>
      <c r="T598" s="217"/>
      <c r="U598" s="159"/>
    </row>
    <row r="599" spans="1:21" ht="42.75" customHeight="1">
      <c r="A599" s="208"/>
      <c r="B599" s="218"/>
      <c r="C599" s="86"/>
      <c r="D599" s="86"/>
      <c r="E599" s="220"/>
      <c r="F599" s="220"/>
      <c r="G599" s="219"/>
      <c r="H599" s="343" t="s">
        <v>754</v>
      </c>
      <c r="I599" s="343"/>
      <c r="J599" s="344"/>
      <c r="K599" s="209" t="s">
        <v>755</v>
      </c>
      <c r="L599" s="210">
        <v>46</v>
      </c>
      <c r="M599" s="211">
        <v>5</v>
      </c>
      <c r="N599" s="211">
        <v>2</v>
      </c>
      <c r="O599" s="212" t="s">
        <v>754</v>
      </c>
      <c r="P599" s="213" t="s">
        <v>1</v>
      </c>
      <c r="Q599" s="214"/>
      <c r="R599" s="215">
        <v>21247.75</v>
      </c>
      <c r="S599" s="216"/>
      <c r="T599" s="217"/>
      <c r="U599" s="159"/>
    </row>
    <row r="600" spans="1:21" ht="12.75" customHeight="1">
      <c r="A600" s="208"/>
      <c r="B600" s="345" t="s">
        <v>604</v>
      </c>
      <c r="C600" s="345"/>
      <c r="D600" s="345"/>
      <c r="E600" s="345"/>
      <c r="F600" s="345"/>
      <c r="G600" s="345"/>
      <c r="H600" s="345"/>
      <c r="I600" s="345"/>
      <c r="J600" s="346"/>
      <c r="K600" s="209" t="s">
        <v>605</v>
      </c>
      <c r="L600" s="210">
        <v>46</v>
      </c>
      <c r="M600" s="211">
        <v>5</v>
      </c>
      <c r="N600" s="211">
        <v>2</v>
      </c>
      <c r="O600" s="212" t="s">
        <v>754</v>
      </c>
      <c r="P600" s="213" t="s">
        <v>604</v>
      </c>
      <c r="Q600" s="214"/>
      <c r="R600" s="215">
        <v>21247.75</v>
      </c>
      <c r="S600" s="216"/>
      <c r="T600" s="217"/>
      <c r="U600" s="159"/>
    </row>
    <row r="601" spans="1:21" ht="32.25" customHeight="1">
      <c r="A601" s="208"/>
      <c r="B601" s="345" t="s">
        <v>680</v>
      </c>
      <c r="C601" s="345"/>
      <c r="D601" s="345"/>
      <c r="E601" s="345"/>
      <c r="F601" s="345"/>
      <c r="G601" s="345"/>
      <c r="H601" s="345"/>
      <c r="I601" s="345"/>
      <c r="J601" s="346"/>
      <c r="K601" s="209" t="s">
        <v>681</v>
      </c>
      <c r="L601" s="210">
        <v>46</v>
      </c>
      <c r="M601" s="211">
        <v>5</v>
      </c>
      <c r="N601" s="211">
        <v>2</v>
      </c>
      <c r="O601" s="212" t="s">
        <v>754</v>
      </c>
      <c r="P601" s="213" t="s">
        <v>680</v>
      </c>
      <c r="Q601" s="214"/>
      <c r="R601" s="215">
        <v>21247.75</v>
      </c>
      <c r="S601" s="216"/>
      <c r="T601" s="217"/>
      <c r="U601" s="159"/>
    </row>
    <row r="602" spans="1:21" customFormat="1" ht="12.75" customHeight="1">
      <c r="A602" s="13"/>
      <c r="B602" s="345">
        <v>700</v>
      </c>
      <c r="C602" s="345"/>
      <c r="D602" s="345"/>
      <c r="E602" s="345"/>
      <c r="F602" s="345"/>
      <c r="G602" s="345"/>
      <c r="H602" s="345"/>
      <c r="I602" s="345"/>
      <c r="J602" s="346"/>
      <c r="K602" s="199" t="s">
        <v>28</v>
      </c>
      <c r="L602" s="200">
        <v>46</v>
      </c>
      <c r="M602" s="201">
        <v>7</v>
      </c>
      <c r="N602" s="201">
        <v>0</v>
      </c>
      <c r="O602" s="202" t="s">
        <v>1</v>
      </c>
      <c r="P602" s="203" t="s">
        <v>1</v>
      </c>
      <c r="Q602" s="204"/>
      <c r="R602" s="205">
        <v>49270.29</v>
      </c>
      <c r="S602" s="206">
        <v>43914</v>
      </c>
      <c r="T602" s="207"/>
      <c r="U602" s="1"/>
    </row>
    <row r="603" spans="1:21" ht="12.75" customHeight="1">
      <c r="A603" s="208"/>
      <c r="B603" s="345">
        <v>702</v>
      </c>
      <c r="C603" s="345"/>
      <c r="D603" s="345"/>
      <c r="E603" s="345"/>
      <c r="F603" s="345"/>
      <c r="G603" s="345"/>
      <c r="H603" s="345"/>
      <c r="I603" s="345"/>
      <c r="J603" s="346"/>
      <c r="K603" s="209" t="s">
        <v>26</v>
      </c>
      <c r="L603" s="210">
        <v>46</v>
      </c>
      <c r="M603" s="211">
        <v>7</v>
      </c>
      <c r="N603" s="211">
        <v>2</v>
      </c>
      <c r="O603" s="212" t="s">
        <v>1</v>
      </c>
      <c r="P603" s="213" t="s">
        <v>1</v>
      </c>
      <c r="Q603" s="214"/>
      <c r="R603" s="215">
        <v>49270.29</v>
      </c>
      <c r="S603" s="216">
        <v>43914</v>
      </c>
      <c r="T603" s="217"/>
      <c r="U603" s="159"/>
    </row>
    <row r="604" spans="1:21" ht="21.75" customHeight="1">
      <c r="A604" s="208"/>
      <c r="B604" s="218"/>
      <c r="C604" s="86"/>
      <c r="D604" s="87"/>
      <c r="E604" s="343" t="s">
        <v>422</v>
      </c>
      <c r="F604" s="343"/>
      <c r="G604" s="343"/>
      <c r="H604" s="343"/>
      <c r="I604" s="343"/>
      <c r="J604" s="344"/>
      <c r="K604" s="209" t="s">
        <v>423</v>
      </c>
      <c r="L604" s="210">
        <v>46</v>
      </c>
      <c r="M604" s="211">
        <v>7</v>
      </c>
      <c r="N604" s="211">
        <v>2</v>
      </c>
      <c r="O604" s="212" t="s">
        <v>422</v>
      </c>
      <c r="P604" s="213" t="s">
        <v>1</v>
      </c>
      <c r="Q604" s="214"/>
      <c r="R604" s="215">
        <v>49270.29</v>
      </c>
      <c r="S604" s="216">
        <v>43914.3</v>
      </c>
      <c r="T604" s="217"/>
      <c r="U604" s="159"/>
    </row>
    <row r="605" spans="1:21" ht="21.75" customHeight="1">
      <c r="A605" s="208"/>
      <c r="B605" s="218"/>
      <c r="C605" s="86"/>
      <c r="D605" s="86"/>
      <c r="E605" s="219"/>
      <c r="F605" s="343" t="s">
        <v>424</v>
      </c>
      <c r="G605" s="343"/>
      <c r="H605" s="343"/>
      <c r="I605" s="343"/>
      <c r="J605" s="344"/>
      <c r="K605" s="209" t="s">
        <v>425</v>
      </c>
      <c r="L605" s="210">
        <v>46</v>
      </c>
      <c r="M605" s="211">
        <v>7</v>
      </c>
      <c r="N605" s="211">
        <v>2</v>
      </c>
      <c r="O605" s="212" t="s">
        <v>424</v>
      </c>
      <c r="P605" s="213" t="s">
        <v>1</v>
      </c>
      <c r="Q605" s="214"/>
      <c r="R605" s="215">
        <v>49270.29</v>
      </c>
      <c r="S605" s="216">
        <v>43914.3</v>
      </c>
      <c r="T605" s="217"/>
      <c r="U605" s="159"/>
    </row>
    <row r="606" spans="1:21" ht="21.75" customHeight="1">
      <c r="A606" s="208"/>
      <c r="B606" s="218"/>
      <c r="C606" s="86"/>
      <c r="D606" s="86"/>
      <c r="E606" s="220"/>
      <c r="F606" s="219"/>
      <c r="G606" s="343" t="s">
        <v>756</v>
      </c>
      <c r="H606" s="343"/>
      <c r="I606" s="343"/>
      <c r="J606" s="344"/>
      <c r="K606" s="209" t="s">
        <v>757</v>
      </c>
      <c r="L606" s="210">
        <v>46</v>
      </c>
      <c r="M606" s="211">
        <v>7</v>
      </c>
      <c r="N606" s="211">
        <v>2</v>
      </c>
      <c r="O606" s="212" t="s">
        <v>756</v>
      </c>
      <c r="P606" s="213" t="s">
        <v>1</v>
      </c>
      <c r="Q606" s="214"/>
      <c r="R606" s="215">
        <v>316.01</v>
      </c>
      <c r="S606" s="216"/>
      <c r="T606" s="217"/>
      <c r="U606" s="159"/>
    </row>
    <row r="607" spans="1:21" ht="12.75" customHeight="1">
      <c r="A607" s="208"/>
      <c r="B607" s="218"/>
      <c r="C607" s="86"/>
      <c r="D607" s="86"/>
      <c r="E607" s="220"/>
      <c r="F607" s="220"/>
      <c r="G607" s="219"/>
      <c r="H607" s="343" t="s">
        <v>758</v>
      </c>
      <c r="I607" s="343"/>
      <c r="J607" s="344"/>
      <c r="K607" s="209" t="s">
        <v>403</v>
      </c>
      <c r="L607" s="210">
        <v>46</v>
      </c>
      <c r="M607" s="211">
        <v>7</v>
      </c>
      <c r="N607" s="211">
        <v>2</v>
      </c>
      <c r="O607" s="212" t="s">
        <v>758</v>
      </c>
      <c r="P607" s="213" t="s">
        <v>1</v>
      </c>
      <c r="Q607" s="214"/>
      <c r="R607" s="215">
        <v>316.01</v>
      </c>
      <c r="S607" s="216"/>
      <c r="T607" s="217"/>
      <c r="U607" s="159"/>
    </row>
    <row r="608" spans="1:21" ht="21.75" customHeight="1">
      <c r="A608" s="208"/>
      <c r="B608" s="345" t="s">
        <v>396</v>
      </c>
      <c r="C608" s="345"/>
      <c r="D608" s="345"/>
      <c r="E608" s="345"/>
      <c r="F608" s="345"/>
      <c r="G608" s="345"/>
      <c r="H608" s="345"/>
      <c r="I608" s="345"/>
      <c r="J608" s="346"/>
      <c r="K608" s="209" t="s">
        <v>397</v>
      </c>
      <c r="L608" s="210">
        <v>46</v>
      </c>
      <c r="M608" s="211">
        <v>7</v>
      </c>
      <c r="N608" s="211">
        <v>2</v>
      </c>
      <c r="O608" s="212" t="s">
        <v>758</v>
      </c>
      <c r="P608" s="213" t="s">
        <v>396</v>
      </c>
      <c r="Q608" s="214"/>
      <c r="R608" s="215">
        <v>316.01</v>
      </c>
      <c r="S608" s="216"/>
      <c r="T608" s="217"/>
      <c r="U608" s="159"/>
    </row>
    <row r="609" spans="1:21" ht="21.75" customHeight="1">
      <c r="A609" s="208"/>
      <c r="B609" s="345" t="s">
        <v>398</v>
      </c>
      <c r="C609" s="345"/>
      <c r="D609" s="345"/>
      <c r="E609" s="345"/>
      <c r="F609" s="345"/>
      <c r="G609" s="345"/>
      <c r="H609" s="345"/>
      <c r="I609" s="345"/>
      <c r="J609" s="346"/>
      <c r="K609" s="209" t="s">
        <v>399</v>
      </c>
      <c r="L609" s="210">
        <v>46</v>
      </c>
      <c r="M609" s="211">
        <v>7</v>
      </c>
      <c r="N609" s="211">
        <v>2</v>
      </c>
      <c r="O609" s="212" t="s">
        <v>758</v>
      </c>
      <c r="P609" s="213" t="s">
        <v>398</v>
      </c>
      <c r="Q609" s="214"/>
      <c r="R609" s="215">
        <v>316.01</v>
      </c>
      <c r="S609" s="216"/>
      <c r="T609" s="217"/>
      <c r="U609" s="159"/>
    </row>
    <row r="610" spans="1:21" ht="12.75" customHeight="1">
      <c r="A610" s="208"/>
      <c r="B610" s="218"/>
      <c r="C610" s="86"/>
      <c r="D610" s="86"/>
      <c r="E610" s="220"/>
      <c r="F610" s="219"/>
      <c r="G610" s="343" t="s">
        <v>759</v>
      </c>
      <c r="H610" s="343"/>
      <c r="I610" s="343"/>
      <c r="J610" s="344"/>
      <c r="K610" s="209" t="s">
        <v>760</v>
      </c>
      <c r="L610" s="210">
        <v>46</v>
      </c>
      <c r="M610" s="211">
        <v>7</v>
      </c>
      <c r="N610" s="211">
        <v>2</v>
      </c>
      <c r="O610" s="212" t="s">
        <v>759</v>
      </c>
      <c r="P610" s="213" t="s">
        <v>1</v>
      </c>
      <c r="Q610" s="214"/>
      <c r="R610" s="215">
        <v>48954.28</v>
      </c>
      <c r="S610" s="216">
        <v>43914.3</v>
      </c>
      <c r="T610" s="217"/>
      <c r="U610" s="159"/>
    </row>
    <row r="611" spans="1:21" ht="21.75" customHeight="1">
      <c r="A611" s="208"/>
      <c r="B611" s="218"/>
      <c r="C611" s="86"/>
      <c r="D611" s="86"/>
      <c r="E611" s="220"/>
      <c r="F611" s="220"/>
      <c r="G611" s="219"/>
      <c r="H611" s="343" t="s">
        <v>761</v>
      </c>
      <c r="I611" s="343"/>
      <c r="J611" s="344"/>
      <c r="K611" s="209" t="s">
        <v>762</v>
      </c>
      <c r="L611" s="210">
        <v>46</v>
      </c>
      <c r="M611" s="211">
        <v>7</v>
      </c>
      <c r="N611" s="211">
        <v>2</v>
      </c>
      <c r="O611" s="212" t="s">
        <v>761</v>
      </c>
      <c r="P611" s="213" t="s">
        <v>1</v>
      </c>
      <c r="Q611" s="214"/>
      <c r="R611" s="215">
        <v>43914.28</v>
      </c>
      <c r="S611" s="216">
        <v>43914.3</v>
      </c>
      <c r="T611" s="217"/>
      <c r="U611" s="159"/>
    </row>
    <row r="612" spans="1:21" ht="21.75" customHeight="1">
      <c r="A612" s="208"/>
      <c r="B612" s="345" t="s">
        <v>745</v>
      </c>
      <c r="C612" s="345"/>
      <c r="D612" s="345"/>
      <c r="E612" s="345"/>
      <c r="F612" s="345"/>
      <c r="G612" s="345"/>
      <c r="H612" s="345"/>
      <c r="I612" s="345"/>
      <c r="J612" s="346"/>
      <c r="K612" s="209" t="s">
        <v>746</v>
      </c>
      <c r="L612" s="210">
        <v>46</v>
      </c>
      <c r="M612" s="211">
        <v>7</v>
      </c>
      <c r="N612" s="211">
        <v>2</v>
      </c>
      <c r="O612" s="212" t="s">
        <v>761</v>
      </c>
      <c r="P612" s="213" t="s">
        <v>745</v>
      </c>
      <c r="Q612" s="214"/>
      <c r="R612" s="215">
        <v>43914.28</v>
      </c>
      <c r="S612" s="216">
        <v>43914.3</v>
      </c>
      <c r="T612" s="217"/>
      <c r="U612" s="159"/>
    </row>
    <row r="613" spans="1:21" ht="12.75" customHeight="1">
      <c r="A613" s="208"/>
      <c r="B613" s="345" t="s">
        <v>747</v>
      </c>
      <c r="C613" s="345"/>
      <c r="D613" s="345"/>
      <c r="E613" s="345"/>
      <c r="F613" s="345"/>
      <c r="G613" s="345"/>
      <c r="H613" s="345"/>
      <c r="I613" s="345"/>
      <c r="J613" s="346"/>
      <c r="K613" s="209" t="s">
        <v>748</v>
      </c>
      <c r="L613" s="210">
        <v>46</v>
      </c>
      <c r="M613" s="211">
        <v>7</v>
      </c>
      <c r="N613" s="211">
        <v>2</v>
      </c>
      <c r="O613" s="212" t="s">
        <v>761</v>
      </c>
      <c r="P613" s="213" t="s">
        <v>747</v>
      </c>
      <c r="Q613" s="214"/>
      <c r="R613" s="215">
        <v>43914.28</v>
      </c>
      <c r="S613" s="216">
        <v>43914.3</v>
      </c>
      <c r="T613" s="217"/>
      <c r="U613" s="159"/>
    </row>
    <row r="614" spans="1:21" ht="21.75" customHeight="1">
      <c r="A614" s="208"/>
      <c r="B614" s="218"/>
      <c r="C614" s="86"/>
      <c r="D614" s="86"/>
      <c r="E614" s="220"/>
      <c r="F614" s="220"/>
      <c r="G614" s="219"/>
      <c r="H614" s="343" t="s">
        <v>763</v>
      </c>
      <c r="I614" s="343"/>
      <c r="J614" s="344"/>
      <c r="K614" s="209" t="s">
        <v>762</v>
      </c>
      <c r="L614" s="210">
        <v>46</v>
      </c>
      <c r="M614" s="211">
        <v>7</v>
      </c>
      <c r="N614" s="211">
        <v>2</v>
      </c>
      <c r="O614" s="212" t="s">
        <v>763</v>
      </c>
      <c r="P614" s="213" t="s">
        <v>1</v>
      </c>
      <c r="Q614" s="214"/>
      <c r="R614" s="215">
        <v>5040</v>
      </c>
      <c r="S614" s="216"/>
      <c r="T614" s="217"/>
      <c r="U614" s="159"/>
    </row>
    <row r="615" spans="1:21" ht="21.75" customHeight="1">
      <c r="A615" s="208"/>
      <c r="B615" s="345" t="s">
        <v>745</v>
      </c>
      <c r="C615" s="345"/>
      <c r="D615" s="345"/>
      <c r="E615" s="345"/>
      <c r="F615" s="345"/>
      <c r="G615" s="345"/>
      <c r="H615" s="345"/>
      <c r="I615" s="345"/>
      <c r="J615" s="346"/>
      <c r="K615" s="209" t="s">
        <v>746</v>
      </c>
      <c r="L615" s="210">
        <v>46</v>
      </c>
      <c r="M615" s="211">
        <v>7</v>
      </c>
      <c r="N615" s="211">
        <v>2</v>
      </c>
      <c r="O615" s="212" t="s">
        <v>763</v>
      </c>
      <c r="P615" s="213" t="s">
        <v>745</v>
      </c>
      <c r="Q615" s="214"/>
      <c r="R615" s="215">
        <v>5040</v>
      </c>
      <c r="S615" s="216"/>
      <c r="T615" s="217"/>
      <c r="U615" s="159"/>
    </row>
    <row r="616" spans="1:21" ht="12.75" customHeight="1">
      <c r="A616" s="208"/>
      <c r="B616" s="345" t="s">
        <v>747</v>
      </c>
      <c r="C616" s="345"/>
      <c r="D616" s="345"/>
      <c r="E616" s="345"/>
      <c r="F616" s="345"/>
      <c r="G616" s="345"/>
      <c r="H616" s="345"/>
      <c r="I616" s="345"/>
      <c r="J616" s="346"/>
      <c r="K616" s="209" t="s">
        <v>748</v>
      </c>
      <c r="L616" s="210">
        <v>46</v>
      </c>
      <c r="M616" s="211">
        <v>7</v>
      </c>
      <c r="N616" s="211">
        <v>2</v>
      </c>
      <c r="O616" s="212" t="s">
        <v>763</v>
      </c>
      <c r="P616" s="213" t="s">
        <v>747</v>
      </c>
      <c r="Q616" s="214"/>
      <c r="R616" s="215">
        <v>5040</v>
      </c>
      <c r="S616" s="216"/>
      <c r="T616" s="217"/>
      <c r="U616" s="159"/>
    </row>
    <row r="617" spans="1:21" customFormat="1" ht="21.75" customHeight="1">
      <c r="A617" s="13"/>
      <c r="B617" s="345" t="s">
        <v>384</v>
      </c>
      <c r="C617" s="345"/>
      <c r="D617" s="345"/>
      <c r="E617" s="345"/>
      <c r="F617" s="345"/>
      <c r="G617" s="345"/>
      <c r="H617" s="345"/>
      <c r="I617" s="345"/>
      <c r="J617" s="346"/>
      <c r="K617" s="221" t="s">
        <v>764</v>
      </c>
      <c r="L617" s="222">
        <v>50</v>
      </c>
      <c r="M617" s="223">
        <v>0</v>
      </c>
      <c r="N617" s="223">
        <v>0</v>
      </c>
      <c r="O617" s="224" t="s">
        <v>1</v>
      </c>
      <c r="P617" s="225" t="s">
        <v>1</v>
      </c>
      <c r="Q617" s="226"/>
      <c r="R617" s="227">
        <v>76513.02</v>
      </c>
      <c r="S617" s="228">
        <v>32745</v>
      </c>
      <c r="T617" s="229">
        <v>13784.9</v>
      </c>
      <c r="U617" s="1"/>
    </row>
    <row r="618" spans="1:21" customFormat="1" ht="12.75" customHeight="1">
      <c r="A618" s="13"/>
      <c r="B618" s="345">
        <v>100</v>
      </c>
      <c r="C618" s="345"/>
      <c r="D618" s="345"/>
      <c r="E618" s="345"/>
      <c r="F618" s="345"/>
      <c r="G618" s="345"/>
      <c r="H618" s="345"/>
      <c r="I618" s="345"/>
      <c r="J618" s="346"/>
      <c r="K618" s="199" t="s">
        <v>56</v>
      </c>
      <c r="L618" s="200">
        <v>50</v>
      </c>
      <c r="M618" s="201">
        <v>1</v>
      </c>
      <c r="N618" s="201">
        <v>0</v>
      </c>
      <c r="O618" s="202" t="s">
        <v>1</v>
      </c>
      <c r="P618" s="203" t="s">
        <v>1</v>
      </c>
      <c r="Q618" s="204"/>
      <c r="R618" s="205">
        <v>5</v>
      </c>
      <c r="S618" s="206"/>
      <c r="T618" s="207"/>
      <c r="U618" s="1"/>
    </row>
    <row r="619" spans="1:21" ht="12.75" customHeight="1">
      <c r="A619" s="208"/>
      <c r="B619" s="345">
        <v>113</v>
      </c>
      <c r="C619" s="345"/>
      <c r="D619" s="345"/>
      <c r="E619" s="345"/>
      <c r="F619" s="345"/>
      <c r="G619" s="345"/>
      <c r="H619" s="345"/>
      <c r="I619" s="345"/>
      <c r="J619" s="346"/>
      <c r="K619" s="209" t="s">
        <v>49</v>
      </c>
      <c r="L619" s="210">
        <v>50</v>
      </c>
      <c r="M619" s="211">
        <v>1</v>
      </c>
      <c r="N619" s="211">
        <v>13</v>
      </c>
      <c r="O619" s="212" t="s">
        <v>1</v>
      </c>
      <c r="P619" s="213" t="s">
        <v>1</v>
      </c>
      <c r="Q619" s="214"/>
      <c r="R619" s="215">
        <v>5</v>
      </c>
      <c r="S619" s="216"/>
      <c r="T619" s="217"/>
      <c r="U619" s="159"/>
    </row>
    <row r="620" spans="1:21" ht="23.45" customHeight="1">
      <c r="A620" s="208"/>
      <c r="B620" s="218"/>
      <c r="C620" s="86"/>
      <c r="D620" s="87"/>
      <c r="E620" s="343" t="s">
        <v>648</v>
      </c>
      <c r="F620" s="343"/>
      <c r="G620" s="343"/>
      <c r="H620" s="343"/>
      <c r="I620" s="343"/>
      <c r="J620" s="344"/>
      <c r="K620" s="209" t="s">
        <v>649</v>
      </c>
      <c r="L620" s="210">
        <v>50</v>
      </c>
      <c r="M620" s="211">
        <v>1</v>
      </c>
      <c r="N620" s="211">
        <v>13</v>
      </c>
      <c r="O620" s="212" t="s">
        <v>648</v>
      </c>
      <c r="P620" s="213" t="s">
        <v>1</v>
      </c>
      <c r="Q620" s="214"/>
      <c r="R620" s="215">
        <v>5</v>
      </c>
      <c r="S620" s="216"/>
      <c r="T620" s="217"/>
      <c r="U620" s="159"/>
    </row>
    <row r="621" spans="1:21" ht="22.15" customHeight="1">
      <c r="A621" s="208"/>
      <c r="B621" s="218"/>
      <c r="C621" s="86"/>
      <c r="D621" s="86"/>
      <c r="E621" s="219"/>
      <c r="F621" s="343" t="s">
        <v>648</v>
      </c>
      <c r="G621" s="343"/>
      <c r="H621" s="343"/>
      <c r="I621" s="343"/>
      <c r="J621" s="344"/>
      <c r="K621" s="209" t="s">
        <v>649</v>
      </c>
      <c r="L621" s="210">
        <v>50</v>
      </c>
      <c r="M621" s="211">
        <v>1</v>
      </c>
      <c r="N621" s="211">
        <v>13</v>
      </c>
      <c r="O621" s="212" t="s">
        <v>648</v>
      </c>
      <c r="P621" s="213" t="s">
        <v>1</v>
      </c>
      <c r="Q621" s="214"/>
      <c r="R621" s="215">
        <v>5</v>
      </c>
      <c r="S621" s="216"/>
      <c r="T621" s="217"/>
      <c r="U621" s="159"/>
    </row>
    <row r="622" spans="1:21" ht="21.6" customHeight="1">
      <c r="A622" s="208"/>
      <c r="B622" s="218"/>
      <c r="C622" s="86"/>
      <c r="D622" s="86"/>
      <c r="E622" s="220"/>
      <c r="F622" s="219"/>
      <c r="G622" s="343" t="s">
        <v>650</v>
      </c>
      <c r="H622" s="343"/>
      <c r="I622" s="343"/>
      <c r="J622" s="344"/>
      <c r="K622" s="209" t="s">
        <v>651</v>
      </c>
      <c r="L622" s="210">
        <v>50</v>
      </c>
      <c r="M622" s="211">
        <v>1</v>
      </c>
      <c r="N622" s="211">
        <v>13</v>
      </c>
      <c r="O622" s="212" t="s">
        <v>650</v>
      </c>
      <c r="P622" s="213" t="s">
        <v>1</v>
      </c>
      <c r="Q622" s="214"/>
      <c r="R622" s="215">
        <v>5</v>
      </c>
      <c r="S622" s="216"/>
      <c r="T622" s="217"/>
      <c r="U622" s="159"/>
    </row>
    <row r="623" spans="1:21" ht="21.75" customHeight="1">
      <c r="A623" s="208"/>
      <c r="B623" s="218"/>
      <c r="C623" s="86"/>
      <c r="D623" s="86"/>
      <c r="E623" s="220"/>
      <c r="F623" s="220"/>
      <c r="G623" s="219"/>
      <c r="H623" s="343" t="s">
        <v>765</v>
      </c>
      <c r="I623" s="343"/>
      <c r="J623" s="344"/>
      <c r="K623" s="209" t="s">
        <v>766</v>
      </c>
      <c r="L623" s="210">
        <v>50</v>
      </c>
      <c r="M623" s="211">
        <v>1</v>
      </c>
      <c r="N623" s="211">
        <v>13</v>
      </c>
      <c r="O623" s="212" t="s">
        <v>765</v>
      </c>
      <c r="P623" s="213" t="s">
        <v>1</v>
      </c>
      <c r="Q623" s="214"/>
      <c r="R623" s="215">
        <v>5</v>
      </c>
      <c r="S623" s="216"/>
      <c r="T623" s="217"/>
      <c r="U623" s="159"/>
    </row>
    <row r="624" spans="1:21" ht="12.75" customHeight="1">
      <c r="A624" s="208"/>
      <c r="B624" s="345" t="s">
        <v>767</v>
      </c>
      <c r="C624" s="345"/>
      <c r="D624" s="345"/>
      <c r="E624" s="345"/>
      <c r="F624" s="345"/>
      <c r="G624" s="345"/>
      <c r="H624" s="345"/>
      <c r="I624" s="345"/>
      <c r="J624" s="346"/>
      <c r="K624" s="209" t="s">
        <v>768</v>
      </c>
      <c r="L624" s="210">
        <v>50</v>
      </c>
      <c r="M624" s="211">
        <v>1</v>
      </c>
      <c r="N624" s="211">
        <v>13</v>
      </c>
      <c r="O624" s="212" t="s">
        <v>765</v>
      </c>
      <c r="P624" s="213" t="s">
        <v>767</v>
      </c>
      <c r="Q624" s="214"/>
      <c r="R624" s="215">
        <v>5</v>
      </c>
      <c r="S624" s="216"/>
      <c r="T624" s="217"/>
      <c r="U624" s="159"/>
    </row>
    <row r="625" spans="1:21" ht="12.75" customHeight="1">
      <c r="A625" s="208"/>
      <c r="B625" s="345" t="s">
        <v>769</v>
      </c>
      <c r="C625" s="345"/>
      <c r="D625" s="345"/>
      <c r="E625" s="345"/>
      <c r="F625" s="345"/>
      <c r="G625" s="345"/>
      <c r="H625" s="345"/>
      <c r="I625" s="345"/>
      <c r="J625" s="346"/>
      <c r="K625" s="209" t="s">
        <v>770</v>
      </c>
      <c r="L625" s="210">
        <v>50</v>
      </c>
      <c r="M625" s="211">
        <v>1</v>
      </c>
      <c r="N625" s="211">
        <v>13</v>
      </c>
      <c r="O625" s="212" t="s">
        <v>765</v>
      </c>
      <c r="P625" s="213" t="s">
        <v>769</v>
      </c>
      <c r="Q625" s="214"/>
      <c r="R625" s="215">
        <v>5</v>
      </c>
      <c r="S625" s="216"/>
      <c r="T625" s="217"/>
      <c r="U625" s="159"/>
    </row>
    <row r="626" spans="1:21" customFormat="1" ht="12.75" customHeight="1">
      <c r="A626" s="13"/>
      <c r="B626" s="345">
        <v>200</v>
      </c>
      <c r="C626" s="345"/>
      <c r="D626" s="345"/>
      <c r="E626" s="345"/>
      <c r="F626" s="345"/>
      <c r="G626" s="345"/>
      <c r="H626" s="345"/>
      <c r="I626" s="345"/>
      <c r="J626" s="346"/>
      <c r="K626" s="199" t="s">
        <v>48</v>
      </c>
      <c r="L626" s="200">
        <v>50</v>
      </c>
      <c r="M626" s="201">
        <v>2</v>
      </c>
      <c r="N626" s="201">
        <v>0</v>
      </c>
      <c r="O626" s="202" t="s">
        <v>1</v>
      </c>
      <c r="P626" s="203" t="s">
        <v>1</v>
      </c>
      <c r="Q626" s="204"/>
      <c r="R626" s="205">
        <v>1058.74</v>
      </c>
      <c r="S626" s="206">
        <v>1058.7</v>
      </c>
      <c r="T626" s="207">
        <v>1058.7</v>
      </c>
      <c r="U626" s="1"/>
    </row>
    <row r="627" spans="1:21" ht="12.75" customHeight="1">
      <c r="A627" s="208"/>
      <c r="B627" s="345">
        <v>203</v>
      </c>
      <c r="C627" s="345"/>
      <c r="D627" s="345"/>
      <c r="E627" s="345"/>
      <c r="F627" s="345"/>
      <c r="G627" s="345"/>
      <c r="H627" s="345"/>
      <c r="I627" s="345"/>
      <c r="J627" s="346"/>
      <c r="K627" s="209" t="s">
        <v>47</v>
      </c>
      <c r="L627" s="210">
        <v>50</v>
      </c>
      <c r="M627" s="211">
        <v>2</v>
      </c>
      <c r="N627" s="211">
        <v>3</v>
      </c>
      <c r="O627" s="212" t="s">
        <v>1</v>
      </c>
      <c r="P627" s="213" t="s">
        <v>1</v>
      </c>
      <c r="Q627" s="214"/>
      <c r="R627" s="215">
        <v>1058.74</v>
      </c>
      <c r="S627" s="216">
        <v>1058.7</v>
      </c>
      <c r="T627" s="217">
        <v>1058.7</v>
      </c>
      <c r="U627" s="159"/>
    </row>
    <row r="628" spans="1:21" ht="21.75" customHeight="1">
      <c r="A628" s="208"/>
      <c r="B628" s="218"/>
      <c r="C628" s="86"/>
      <c r="D628" s="87"/>
      <c r="E628" s="343" t="s">
        <v>613</v>
      </c>
      <c r="F628" s="343"/>
      <c r="G628" s="343"/>
      <c r="H628" s="343"/>
      <c r="I628" s="343"/>
      <c r="J628" s="344"/>
      <c r="K628" s="209" t="s">
        <v>614</v>
      </c>
      <c r="L628" s="210">
        <v>50</v>
      </c>
      <c r="M628" s="211">
        <v>2</v>
      </c>
      <c r="N628" s="211">
        <v>3</v>
      </c>
      <c r="O628" s="212" t="s">
        <v>613</v>
      </c>
      <c r="P628" s="213" t="s">
        <v>1</v>
      </c>
      <c r="Q628" s="214"/>
      <c r="R628" s="215">
        <v>1058.74</v>
      </c>
      <c r="S628" s="216">
        <v>1058.7</v>
      </c>
      <c r="T628" s="217">
        <v>1058.7</v>
      </c>
      <c r="U628" s="159"/>
    </row>
    <row r="629" spans="1:21" ht="21.75" customHeight="1">
      <c r="A629" s="208"/>
      <c r="B629" s="218"/>
      <c r="C629" s="86"/>
      <c r="D629" s="86"/>
      <c r="E629" s="219"/>
      <c r="F629" s="343" t="s">
        <v>771</v>
      </c>
      <c r="G629" s="343"/>
      <c r="H629" s="343"/>
      <c r="I629" s="343"/>
      <c r="J629" s="344"/>
      <c r="K629" s="209" t="s">
        <v>772</v>
      </c>
      <c r="L629" s="210">
        <v>50</v>
      </c>
      <c r="M629" s="211">
        <v>2</v>
      </c>
      <c r="N629" s="211">
        <v>3</v>
      </c>
      <c r="O629" s="212" t="s">
        <v>771</v>
      </c>
      <c r="P629" s="213" t="s">
        <v>1</v>
      </c>
      <c r="Q629" s="214"/>
      <c r="R629" s="215">
        <v>1058.74</v>
      </c>
      <c r="S629" s="216">
        <v>1058.7</v>
      </c>
      <c r="T629" s="217">
        <v>1058.7</v>
      </c>
      <c r="U629" s="159"/>
    </row>
    <row r="630" spans="1:21" ht="21" customHeight="1">
      <c r="A630" s="208"/>
      <c r="B630" s="218"/>
      <c r="C630" s="86"/>
      <c r="D630" s="86"/>
      <c r="E630" s="220"/>
      <c r="F630" s="219"/>
      <c r="G630" s="343" t="s">
        <v>773</v>
      </c>
      <c r="H630" s="343"/>
      <c r="I630" s="343"/>
      <c r="J630" s="344"/>
      <c r="K630" s="209" t="s">
        <v>774</v>
      </c>
      <c r="L630" s="210">
        <v>50</v>
      </c>
      <c r="M630" s="211">
        <v>2</v>
      </c>
      <c r="N630" s="211">
        <v>3</v>
      </c>
      <c r="O630" s="212" t="s">
        <v>773</v>
      </c>
      <c r="P630" s="213" t="s">
        <v>1</v>
      </c>
      <c r="Q630" s="214"/>
      <c r="R630" s="215">
        <v>1058.74</v>
      </c>
      <c r="S630" s="216">
        <v>1058.7</v>
      </c>
      <c r="T630" s="217">
        <v>1058.7</v>
      </c>
      <c r="U630" s="159"/>
    </row>
    <row r="631" spans="1:21" ht="21.75" customHeight="1">
      <c r="A631" s="208"/>
      <c r="B631" s="218"/>
      <c r="C631" s="86"/>
      <c r="D631" s="86"/>
      <c r="E631" s="220"/>
      <c r="F631" s="220"/>
      <c r="G631" s="219"/>
      <c r="H631" s="343" t="s">
        <v>775</v>
      </c>
      <c r="I631" s="343"/>
      <c r="J631" s="344"/>
      <c r="K631" s="209" t="s">
        <v>776</v>
      </c>
      <c r="L631" s="210">
        <v>50</v>
      </c>
      <c r="M631" s="211">
        <v>2</v>
      </c>
      <c r="N631" s="211">
        <v>3</v>
      </c>
      <c r="O631" s="212" t="s">
        <v>775</v>
      </c>
      <c r="P631" s="213" t="s">
        <v>1</v>
      </c>
      <c r="Q631" s="214"/>
      <c r="R631" s="215">
        <v>1058.74</v>
      </c>
      <c r="S631" s="216">
        <v>1058.7</v>
      </c>
      <c r="T631" s="217">
        <v>1058.7</v>
      </c>
      <c r="U631" s="159"/>
    </row>
    <row r="632" spans="1:21" ht="12.75" customHeight="1">
      <c r="A632" s="208"/>
      <c r="B632" s="345" t="s">
        <v>767</v>
      </c>
      <c r="C632" s="345"/>
      <c r="D632" s="345"/>
      <c r="E632" s="345"/>
      <c r="F632" s="345"/>
      <c r="G632" s="345"/>
      <c r="H632" s="345"/>
      <c r="I632" s="345"/>
      <c r="J632" s="346"/>
      <c r="K632" s="209" t="s">
        <v>768</v>
      </c>
      <c r="L632" s="210">
        <v>50</v>
      </c>
      <c r="M632" s="211">
        <v>2</v>
      </c>
      <c r="N632" s="211">
        <v>3</v>
      </c>
      <c r="O632" s="212" t="s">
        <v>775</v>
      </c>
      <c r="P632" s="213" t="s">
        <v>767</v>
      </c>
      <c r="Q632" s="214"/>
      <c r="R632" s="215">
        <v>1058.74</v>
      </c>
      <c r="S632" s="216">
        <v>1058.7</v>
      </c>
      <c r="T632" s="217">
        <v>1058.7</v>
      </c>
      <c r="U632" s="159"/>
    </row>
    <row r="633" spans="1:21" ht="12.75" customHeight="1">
      <c r="A633" s="208"/>
      <c r="B633" s="345" t="s">
        <v>777</v>
      </c>
      <c r="C633" s="345"/>
      <c r="D633" s="345"/>
      <c r="E633" s="345"/>
      <c r="F633" s="345"/>
      <c r="G633" s="345"/>
      <c r="H633" s="345"/>
      <c r="I633" s="345"/>
      <c r="J633" s="346"/>
      <c r="K633" s="209" t="s">
        <v>778</v>
      </c>
      <c r="L633" s="210">
        <v>50</v>
      </c>
      <c r="M633" s="211">
        <v>2</v>
      </c>
      <c r="N633" s="211">
        <v>3</v>
      </c>
      <c r="O633" s="212" t="s">
        <v>775</v>
      </c>
      <c r="P633" s="213" t="s">
        <v>777</v>
      </c>
      <c r="Q633" s="214"/>
      <c r="R633" s="215">
        <v>1058.74</v>
      </c>
      <c r="S633" s="216">
        <v>1058.7</v>
      </c>
      <c r="T633" s="217">
        <v>1058.7</v>
      </c>
      <c r="U633" s="159"/>
    </row>
    <row r="634" spans="1:21" ht="12.75" customHeight="1">
      <c r="A634" s="208"/>
      <c r="B634" s="345">
        <v>300</v>
      </c>
      <c r="C634" s="345"/>
      <c r="D634" s="345"/>
      <c r="E634" s="345"/>
      <c r="F634" s="345"/>
      <c r="G634" s="345"/>
      <c r="H634" s="345"/>
      <c r="I634" s="345"/>
      <c r="J634" s="346"/>
      <c r="K634" s="209" t="s">
        <v>46</v>
      </c>
      <c r="L634" s="210">
        <v>50</v>
      </c>
      <c r="M634" s="211">
        <v>3</v>
      </c>
      <c r="N634" s="211">
        <v>0</v>
      </c>
      <c r="O634" s="212" t="s">
        <v>1</v>
      </c>
      <c r="P634" s="213" t="s">
        <v>1</v>
      </c>
      <c r="Q634" s="214"/>
      <c r="R634" s="215">
        <v>168</v>
      </c>
      <c r="S634" s="216">
        <v>1058.7</v>
      </c>
      <c r="T634" s="217">
        <v>1058.7</v>
      </c>
      <c r="U634" s="159"/>
    </row>
    <row r="635" spans="1:21" ht="12.75" customHeight="1">
      <c r="A635" s="208"/>
      <c r="B635" s="345">
        <v>304</v>
      </c>
      <c r="C635" s="345"/>
      <c r="D635" s="345"/>
      <c r="E635" s="345"/>
      <c r="F635" s="345"/>
      <c r="G635" s="345"/>
      <c r="H635" s="345"/>
      <c r="I635" s="345"/>
      <c r="J635" s="346"/>
      <c r="K635" s="209" t="s">
        <v>45</v>
      </c>
      <c r="L635" s="210">
        <v>50</v>
      </c>
      <c r="M635" s="211">
        <v>3</v>
      </c>
      <c r="N635" s="211">
        <v>4</v>
      </c>
      <c r="O635" s="212" t="s">
        <v>1</v>
      </c>
      <c r="P635" s="213" t="s">
        <v>1</v>
      </c>
      <c r="Q635" s="214"/>
      <c r="R635" s="215">
        <v>168</v>
      </c>
      <c r="S635" s="216">
        <v>168</v>
      </c>
      <c r="T635" s="217">
        <v>168</v>
      </c>
      <c r="U635" s="159"/>
    </row>
    <row r="636" spans="1:21" ht="21.75" customHeight="1">
      <c r="A636" s="208"/>
      <c r="B636" s="218"/>
      <c r="C636" s="86"/>
      <c r="D636" s="87"/>
      <c r="E636" s="343" t="s">
        <v>386</v>
      </c>
      <c r="F636" s="343"/>
      <c r="G636" s="343"/>
      <c r="H636" s="343"/>
      <c r="I636" s="343"/>
      <c r="J636" s="344"/>
      <c r="K636" s="209" t="s">
        <v>387</v>
      </c>
      <c r="L636" s="210">
        <v>50</v>
      </c>
      <c r="M636" s="211">
        <v>3</v>
      </c>
      <c r="N636" s="211">
        <v>4</v>
      </c>
      <c r="O636" s="212" t="s">
        <v>386</v>
      </c>
      <c r="P636" s="213" t="s">
        <v>1</v>
      </c>
      <c r="Q636" s="214"/>
      <c r="R636" s="215">
        <v>168</v>
      </c>
      <c r="S636" s="216">
        <v>168</v>
      </c>
      <c r="T636" s="217">
        <v>168</v>
      </c>
      <c r="U636" s="159"/>
    </row>
    <row r="637" spans="1:21" ht="21.75" customHeight="1">
      <c r="A637" s="208"/>
      <c r="B637" s="218"/>
      <c r="C637" s="86"/>
      <c r="D637" s="86"/>
      <c r="E637" s="219"/>
      <c r="F637" s="343" t="s">
        <v>386</v>
      </c>
      <c r="G637" s="343"/>
      <c r="H637" s="343"/>
      <c r="I637" s="343"/>
      <c r="J637" s="344"/>
      <c r="K637" s="209" t="s">
        <v>387</v>
      </c>
      <c r="L637" s="210">
        <v>50</v>
      </c>
      <c r="M637" s="211">
        <v>3</v>
      </c>
      <c r="N637" s="211">
        <v>4</v>
      </c>
      <c r="O637" s="212" t="s">
        <v>386</v>
      </c>
      <c r="P637" s="213" t="s">
        <v>1</v>
      </c>
      <c r="Q637" s="214"/>
      <c r="R637" s="215">
        <v>168</v>
      </c>
      <c r="S637" s="216">
        <v>168</v>
      </c>
      <c r="T637" s="217">
        <v>168</v>
      </c>
      <c r="U637" s="159"/>
    </row>
    <row r="638" spans="1:21" ht="32.25" customHeight="1">
      <c r="A638" s="208"/>
      <c r="B638" s="218"/>
      <c r="C638" s="86"/>
      <c r="D638" s="86"/>
      <c r="E638" s="220"/>
      <c r="F638" s="219"/>
      <c r="G638" s="343" t="s">
        <v>657</v>
      </c>
      <c r="H638" s="343"/>
      <c r="I638" s="343"/>
      <c r="J638" s="344"/>
      <c r="K638" s="209" t="s">
        <v>658</v>
      </c>
      <c r="L638" s="210">
        <v>50</v>
      </c>
      <c r="M638" s="211">
        <v>3</v>
      </c>
      <c r="N638" s="211">
        <v>4</v>
      </c>
      <c r="O638" s="212" t="s">
        <v>657</v>
      </c>
      <c r="P638" s="213" t="s">
        <v>1</v>
      </c>
      <c r="Q638" s="214"/>
      <c r="R638" s="215">
        <v>168</v>
      </c>
      <c r="S638" s="216">
        <v>168</v>
      </c>
      <c r="T638" s="217">
        <v>168</v>
      </c>
      <c r="U638" s="159"/>
    </row>
    <row r="639" spans="1:21" ht="21.75" customHeight="1">
      <c r="A639" s="208"/>
      <c r="B639" s="218"/>
      <c r="C639" s="86"/>
      <c r="D639" s="86"/>
      <c r="E639" s="220"/>
      <c r="F639" s="220"/>
      <c r="G639" s="219"/>
      <c r="H639" s="343" t="s">
        <v>659</v>
      </c>
      <c r="I639" s="343"/>
      <c r="J639" s="344"/>
      <c r="K639" s="209" t="s">
        <v>660</v>
      </c>
      <c r="L639" s="210">
        <v>50</v>
      </c>
      <c r="M639" s="211">
        <v>3</v>
      </c>
      <c r="N639" s="211">
        <v>4</v>
      </c>
      <c r="O639" s="212" t="s">
        <v>659</v>
      </c>
      <c r="P639" s="213" t="s">
        <v>1</v>
      </c>
      <c r="Q639" s="214"/>
      <c r="R639" s="215">
        <v>146.94999999999999</v>
      </c>
      <c r="S639" s="216">
        <v>147</v>
      </c>
      <c r="T639" s="217">
        <v>147</v>
      </c>
      <c r="U639" s="159"/>
    </row>
    <row r="640" spans="1:21" ht="12.75" customHeight="1">
      <c r="A640" s="208"/>
      <c r="B640" s="345" t="s">
        <v>767</v>
      </c>
      <c r="C640" s="345"/>
      <c r="D640" s="345"/>
      <c r="E640" s="345"/>
      <c r="F640" s="345"/>
      <c r="G640" s="345"/>
      <c r="H640" s="345"/>
      <c r="I640" s="345"/>
      <c r="J640" s="346"/>
      <c r="K640" s="209" t="s">
        <v>768</v>
      </c>
      <c r="L640" s="210">
        <v>50</v>
      </c>
      <c r="M640" s="211">
        <v>3</v>
      </c>
      <c r="N640" s="211">
        <v>4</v>
      </c>
      <c r="O640" s="212" t="s">
        <v>659</v>
      </c>
      <c r="P640" s="213" t="s">
        <v>767</v>
      </c>
      <c r="Q640" s="214"/>
      <c r="R640" s="215">
        <v>146.94999999999999</v>
      </c>
      <c r="S640" s="216">
        <v>147</v>
      </c>
      <c r="T640" s="217">
        <v>147</v>
      </c>
      <c r="U640" s="159"/>
    </row>
    <row r="641" spans="1:21" ht="12.75" customHeight="1">
      <c r="A641" s="208"/>
      <c r="B641" s="345" t="s">
        <v>777</v>
      </c>
      <c r="C641" s="345"/>
      <c r="D641" s="345"/>
      <c r="E641" s="345"/>
      <c r="F641" s="345"/>
      <c r="G641" s="345"/>
      <c r="H641" s="345"/>
      <c r="I641" s="345"/>
      <c r="J641" s="346"/>
      <c r="K641" s="209" t="s">
        <v>778</v>
      </c>
      <c r="L641" s="210">
        <v>50</v>
      </c>
      <c r="M641" s="211">
        <v>3</v>
      </c>
      <c r="N641" s="211">
        <v>4</v>
      </c>
      <c r="O641" s="212" t="s">
        <v>659</v>
      </c>
      <c r="P641" s="213" t="s">
        <v>777</v>
      </c>
      <c r="Q641" s="214"/>
      <c r="R641" s="215">
        <v>146.94999999999999</v>
      </c>
      <c r="S641" s="216">
        <v>147</v>
      </c>
      <c r="T641" s="217">
        <v>147</v>
      </c>
      <c r="U641" s="159"/>
    </row>
    <row r="642" spans="1:21" ht="34.15" customHeight="1">
      <c r="A642" s="208"/>
      <c r="B642" s="218"/>
      <c r="C642" s="86"/>
      <c r="D642" s="86"/>
      <c r="E642" s="220"/>
      <c r="F642" s="220"/>
      <c r="G642" s="219"/>
      <c r="H642" s="343" t="s">
        <v>661</v>
      </c>
      <c r="I642" s="343"/>
      <c r="J642" s="344"/>
      <c r="K642" s="209" t="s">
        <v>662</v>
      </c>
      <c r="L642" s="210">
        <v>50</v>
      </c>
      <c r="M642" s="211">
        <v>3</v>
      </c>
      <c r="N642" s="211">
        <v>4</v>
      </c>
      <c r="O642" s="212" t="s">
        <v>661</v>
      </c>
      <c r="P642" s="213" t="s">
        <v>1</v>
      </c>
      <c r="Q642" s="214"/>
      <c r="R642" s="215">
        <v>21.05</v>
      </c>
      <c r="S642" s="216">
        <v>21.1</v>
      </c>
      <c r="T642" s="217">
        <v>21.1</v>
      </c>
      <c r="U642" s="159"/>
    </row>
    <row r="643" spans="1:21" ht="12.75" customHeight="1">
      <c r="A643" s="208"/>
      <c r="B643" s="345" t="s">
        <v>767</v>
      </c>
      <c r="C643" s="345"/>
      <c r="D643" s="345"/>
      <c r="E643" s="345"/>
      <c r="F643" s="345"/>
      <c r="G643" s="345"/>
      <c r="H643" s="345"/>
      <c r="I643" s="345"/>
      <c r="J643" s="346"/>
      <c r="K643" s="209" t="s">
        <v>768</v>
      </c>
      <c r="L643" s="210">
        <v>50</v>
      </c>
      <c r="M643" s="211">
        <v>3</v>
      </c>
      <c r="N643" s="211">
        <v>4</v>
      </c>
      <c r="O643" s="212" t="s">
        <v>661</v>
      </c>
      <c r="P643" s="213" t="s">
        <v>767</v>
      </c>
      <c r="Q643" s="214"/>
      <c r="R643" s="215">
        <v>21.05</v>
      </c>
      <c r="S643" s="216">
        <v>21.1</v>
      </c>
      <c r="T643" s="217">
        <v>21.1</v>
      </c>
      <c r="U643" s="159"/>
    </row>
    <row r="644" spans="1:21" ht="12.75" customHeight="1">
      <c r="A644" s="208"/>
      <c r="B644" s="345" t="s">
        <v>777</v>
      </c>
      <c r="C644" s="345"/>
      <c r="D644" s="345"/>
      <c r="E644" s="345"/>
      <c r="F644" s="345"/>
      <c r="G644" s="345"/>
      <c r="H644" s="345"/>
      <c r="I644" s="345"/>
      <c r="J644" s="346"/>
      <c r="K644" s="209" t="s">
        <v>778</v>
      </c>
      <c r="L644" s="210">
        <v>50</v>
      </c>
      <c r="M644" s="211">
        <v>3</v>
      </c>
      <c r="N644" s="211">
        <v>4</v>
      </c>
      <c r="O644" s="212" t="s">
        <v>661</v>
      </c>
      <c r="P644" s="213" t="s">
        <v>777</v>
      </c>
      <c r="Q644" s="214"/>
      <c r="R644" s="215">
        <v>21.05</v>
      </c>
      <c r="S644" s="216">
        <v>21.1</v>
      </c>
      <c r="T644" s="217">
        <v>21.1</v>
      </c>
      <c r="U644" s="159"/>
    </row>
    <row r="645" spans="1:21" customFormat="1" ht="12.75" customHeight="1">
      <c r="A645" s="13"/>
      <c r="B645" s="345">
        <v>400</v>
      </c>
      <c r="C645" s="345"/>
      <c r="D645" s="345"/>
      <c r="E645" s="345"/>
      <c r="F645" s="345"/>
      <c r="G645" s="345"/>
      <c r="H645" s="345"/>
      <c r="I645" s="345"/>
      <c r="J645" s="346"/>
      <c r="K645" s="199" t="s">
        <v>42</v>
      </c>
      <c r="L645" s="200">
        <v>50</v>
      </c>
      <c r="M645" s="201">
        <v>4</v>
      </c>
      <c r="N645" s="201">
        <v>0</v>
      </c>
      <c r="O645" s="202" t="s">
        <v>1</v>
      </c>
      <c r="P645" s="203" t="s">
        <v>1</v>
      </c>
      <c r="Q645" s="204"/>
      <c r="R645" s="205">
        <v>7311.14</v>
      </c>
      <c r="S645" s="206"/>
      <c r="T645" s="207"/>
      <c r="U645" s="1"/>
    </row>
    <row r="646" spans="1:21" ht="12.75" customHeight="1">
      <c r="A646" s="208"/>
      <c r="B646" s="345">
        <v>401</v>
      </c>
      <c r="C646" s="345"/>
      <c r="D646" s="345"/>
      <c r="E646" s="345"/>
      <c r="F646" s="345"/>
      <c r="G646" s="345"/>
      <c r="H646" s="345"/>
      <c r="I646" s="345"/>
      <c r="J646" s="346"/>
      <c r="K646" s="209" t="s">
        <v>41</v>
      </c>
      <c r="L646" s="210">
        <v>50</v>
      </c>
      <c r="M646" s="211">
        <v>4</v>
      </c>
      <c r="N646" s="211">
        <v>1</v>
      </c>
      <c r="O646" s="212" t="s">
        <v>1</v>
      </c>
      <c r="P646" s="213" t="s">
        <v>1</v>
      </c>
      <c r="Q646" s="214"/>
      <c r="R646" s="215">
        <v>7105.14</v>
      </c>
      <c r="S646" s="216"/>
      <c r="T646" s="217"/>
      <c r="U646" s="159"/>
    </row>
    <row r="647" spans="1:21" ht="31.9" customHeight="1">
      <c r="A647" s="208"/>
      <c r="B647" s="218"/>
      <c r="C647" s="86"/>
      <c r="D647" s="87"/>
      <c r="E647" s="343" t="s">
        <v>409</v>
      </c>
      <c r="F647" s="343"/>
      <c r="G647" s="343"/>
      <c r="H647" s="343"/>
      <c r="I647" s="343"/>
      <c r="J647" s="344"/>
      <c r="K647" s="209" t="s">
        <v>410</v>
      </c>
      <c r="L647" s="210">
        <v>50</v>
      </c>
      <c r="M647" s="211">
        <v>4</v>
      </c>
      <c r="N647" s="211">
        <v>1</v>
      </c>
      <c r="O647" s="212" t="s">
        <v>409</v>
      </c>
      <c r="P647" s="213" t="s">
        <v>1</v>
      </c>
      <c r="Q647" s="214"/>
      <c r="R647" s="215">
        <v>7105.14</v>
      </c>
      <c r="S647" s="216"/>
      <c r="T647" s="217"/>
      <c r="U647" s="159"/>
    </row>
    <row r="648" spans="1:21" ht="12.75" customHeight="1">
      <c r="A648" s="208"/>
      <c r="B648" s="218"/>
      <c r="C648" s="86"/>
      <c r="D648" s="86"/>
      <c r="E648" s="219"/>
      <c r="F648" s="343" t="s">
        <v>411</v>
      </c>
      <c r="G648" s="343"/>
      <c r="H648" s="343"/>
      <c r="I648" s="343"/>
      <c r="J648" s="344"/>
      <c r="K648" s="209" t="s">
        <v>412</v>
      </c>
      <c r="L648" s="210">
        <v>50</v>
      </c>
      <c r="M648" s="211">
        <v>4</v>
      </c>
      <c r="N648" s="211">
        <v>1</v>
      </c>
      <c r="O648" s="212" t="s">
        <v>411</v>
      </c>
      <c r="P648" s="213" t="s">
        <v>1</v>
      </c>
      <c r="Q648" s="214"/>
      <c r="R648" s="215">
        <v>7105.14</v>
      </c>
      <c r="S648" s="216"/>
      <c r="T648" s="217"/>
      <c r="U648" s="159"/>
    </row>
    <row r="649" spans="1:21" ht="24" customHeight="1">
      <c r="A649" s="208"/>
      <c r="B649" s="218"/>
      <c r="C649" s="86"/>
      <c r="D649" s="86"/>
      <c r="E649" s="220"/>
      <c r="F649" s="219"/>
      <c r="G649" s="343" t="s">
        <v>413</v>
      </c>
      <c r="H649" s="343"/>
      <c r="I649" s="343"/>
      <c r="J649" s="344"/>
      <c r="K649" s="209" t="s">
        <v>414</v>
      </c>
      <c r="L649" s="210">
        <v>50</v>
      </c>
      <c r="M649" s="211">
        <v>4</v>
      </c>
      <c r="N649" s="211">
        <v>1</v>
      </c>
      <c r="O649" s="212" t="s">
        <v>413</v>
      </c>
      <c r="P649" s="213" t="s">
        <v>1</v>
      </c>
      <c r="Q649" s="214"/>
      <c r="R649" s="215">
        <v>7103.87</v>
      </c>
      <c r="S649" s="216"/>
      <c r="T649" s="217"/>
      <c r="U649" s="159"/>
    </row>
    <row r="650" spans="1:21" ht="21.75" customHeight="1">
      <c r="A650" s="208"/>
      <c r="B650" s="218"/>
      <c r="C650" s="86"/>
      <c r="D650" s="86"/>
      <c r="E650" s="220"/>
      <c r="F650" s="220"/>
      <c r="G650" s="219"/>
      <c r="H650" s="343" t="s">
        <v>415</v>
      </c>
      <c r="I650" s="343"/>
      <c r="J650" s="344"/>
      <c r="K650" s="209" t="s">
        <v>416</v>
      </c>
      <c r="L650" s="210">
        <v>50</v>
      </c>
      <c r="M650" s="211">
        <v>4</v>
      </c>
      <c r="N650" s="211">
        <v>1</v>
      </c>
      <c r="O650" s="212" t="s">
        <v>415</v>
      </c>
      <c r="P650" s="213" t="s">
        <v>1</v>
      </c>
      <c r="Q650" s="214"/>
      <c r="R650" s="215">
        <v>1284.57</v>
      </c>
      <c r="S650" s="216"/>
      <c r="T650" s="217"/>
      <c r="U650" s="159"/>
    </row>
    <row r="651" spans="1:21" ht="12.75" customHeight="1">
      <c r="A651" s="208"/>
      <c r="B651" s="345" t="s">
        <v>767</v>
      </c>
      <c r="C651" s="345"/>
      <c r="D651" s="345"/>
      <c r="E651" s="345"/>
      <c r="F651" s="345"/>
      <c r="G651" s="345"/>
      <c r="H651" s="345"/>
      <c r="I651" s="345"/>
      <c r="J651" s="346"/>
      <c r="K651" s="209" t="s">
        <v>768</v>
      </c>
      <c r="L651" s="210">
        <v>50</v>
      </c>
      <c r="M651" s="211">
        <v>4</v>
      </c>
      <c r="N651" s="211">
        <v>1</v>
      </c>
      <c r="O651" s="212" t="s">
        <v>415</v>
      </c>
      <c r="P651" s="213" t="s">
        <v>767</v>
      </c>
      <c r="Q651" s="214"/>
      <c r="R651" s="215">
        <v>1284.57</v>
      </c>
      <c r="S651" s="216"/>
      <c r="T651" s="217"/>
      <c r="U651" s="159"/>
    </row>
    <row r="652" spans="1:21" ht="12.75" customHeight="1">
      <c r="A652" s="208"/>
      <c r="B652" s="345" t="s">
        <v>769</v>
      </c>
      <c r="C652" s="345"/>
      <c r="D652" s="345"/>
      <c r="E652" s="345"/>
      <c r="F652" s="345"/>
      <c r="G652" s="345"/>
      <c r="H652" s="345"/>
      <c r="I652" s="345"/>
      <c r="J652" s="346"/>
      <c r="K652" s="209" t="s">
        <v>770</v>
      </c>
      <c r="L652" s="210">
        <v>50</v>
      </c>
      <c r="M652" s="211">
        <v>4</v>
      </c>
      <c r="N652" s="211">
        <v>1</v>
      </c>
      <c r="O652" s="212" t="s">
        <v>415</v>
      </c>
      <c r="P652" s="213" t="s">
        <v>769</v>
      </c>
      <c r="Q652" s="214"/>
      <c r="R652" s="215">
        <v>1284.57</v>
      </c>
      <c r="S652" s="216"/>
      <c r="T652" s="217"/>
      <c r="U652" s="159"/>
    </row>
    <row r="653" spans="1:21" ht="21.75" customHeight="1">
      <c r="A653" s="208"/>
      <c r="B653" s="218"/>
      <c r="C653" s="86"/>
      <c r="D653" s="86"/>
      <c r="E653" s="220"/>
      <c r="F653" s="220"/>
      <c r="G653" s="219"/>
      <c r="H653" s="343" t="s">
        <v>779</v>
      </c>
      <c r="I653" s="343"/>
      <c r="J653" s="344"/>
      <c r="K653" s="209" t="s">
        <v>780</v>
      </c>
      <c r="L653" s="210">
        <v>50</v>
      </c>
      <c r="M653" s="211">
        <v>4</v>
      </c>
      <c r="N653" s="211">
        <v>1</v>
      </c>
      <c r="O653" s="212" t="s">
        <v>779</v>
      </c>
      <c r="P653" s="213" t="s">
        <v>1</v>
      </c>
      <c r="Q653" s="214"/>
      <c r="R653" s="215">
        <v>5819.3</v>
      </c>
      <c r="S653" s="216"/>
      <c r="T653" s="217"/>
      <c r="U653" s="159"/>
    </row>
    <row r="654" spans="1:21" ht="12.75" customHeight="1">
      <c r="A654" s="208"/>
      <c r="B654" s="345" t="s">
        <v>767</v>
      </c>
      <c r="C654" s="345"/>
      <c r="D654" s="345"/>
      <c r="E654" s="345"/>
      <c r="F654" s="345"/>
      <c r="G654" s="345"/>
      <c r="H654" s="345"/>
      <c r="I654" s="345"/>
      <c r="J654" s="346"/>
      <c r="K654" s="209" t="s">
        <v>768</v>
      </c>
      <c r="L654" s="210">
        <v>50</v>
      </c>
      <c r="M654" s="211">
        <v>4</v>
      </c>
      <c r="N654" s="211">
        <v>1</v>
      </c>
      <c r="O654" s="212" t="s">
        <v>779</v>
      </c>
      <c r="P654" s="213" t="s">
        <v>767</v>
      </c>
      <c r="Q654" s="214"/>
      <c r="R654" s="215">
        <v>5819.3</v>
      </c>
      <c r="S654" s="216"/>
      <c r="T654" s="217"/>
      <c r="U654" s="159"/>
    </row>
    <row r="655" spans="1:21" ht="12.75" customHeight="1">
      <c r="A655" s="208"/>
      <c r="B655" s="345" t="s">
        <v>769</v>
      </c>
      <c r="C655" s="345"/>
      <c r="D655" s="345"/>
      <c r="E655" s="345"/>
      <c r="F655" s="345"/>
      <c r="G655" s="345"/>
      <c r="H655" s="345"/>
      <c r="I655" s="345"/>
      <c r="J655" s="346"/>
      <c r="K655" s="209" t="s">
        <v>770</v>
      </c>
      <c r="L655" s="210">
        <v>50</v>
      </c>
      <c r="M655" s="211">
        <v>4</v>
      </c>
      <c r="N655" s="211">
        <v>1</v>
      </c>
      <c r="O655" s="212" t="s">
        <v>779</v>
      </c>
      <c r="P655" s="213" t="s">
        <v>769</v>
      </c>
      <c r="Q655" s="214"/>
      <c r="R655" s="215">
        <v>5819.3</v>
      </c>
      <c r="S655" s="216"/>
      <c r="T655" s="217"/>
      <c r="U655" s="159"/>
    </row>
    <row r="656" spans="1:21" ht="12.75" customHeight="1">
      <c r="A656" s="208"/>
      <c r="B656" s="218"/>
      <c r="C656" s="86"/>
      <c r="D656" s="86"/>
      <c r="E656" s="220"/>
      <c r="F656" s="219"/>
      <c r="G656" s="343" t="s">
        <v>781</v>
      </c>
      <c r="H656" s="343"/>
      <c r="I656" s="343"/>
      <c r="J656" s="344"/>
      <c r="K656" s="209" t="s">
        <v>782</v>
      </c>
      <c r="L656" s="210">
        <v>50</v>
      </c>
      <c r="M656" s="211">
        <v>4</v>
      </c>
      <c r="N656" s="211">
        <v>1</v>
      </c>
      <c r="O656" s="212" t="s">
        <v>781</v>
      </c>
      <c r="P656" s="213" t="s">
        <v>1</v>
      </c>
      <c r="Q656" s="214"/>
      <c r="R656" s="215">
        <v>1.27</v>
      </c>
      <c r="S656" s="216"/>
      <c r="T656" s="217"/>
      <c r="U656" s="159"/>
    </row>
    <row r="657" spans="1:21" ht="21.75" customHeight="1">
      <c r="A657" s="208"/>
      <c r="B657" s="218"/>
      <c r="C657" s="86"/>
      <c r="D657" s="86"/>
      <c r="E657" s="220"/>
      <c r="F657" s="220"/>
      <c r="G657" s="219"/>
      <c r="H657" s="343" t="s">
        <v>783</v>
      </c>
      <c r="I657" s="343"/>
      <c r="J657" s="344"/>
      <c r="K657" s="209" t="s">
        <v>784</v>
      </c>
      <c r="L657" s="210">
        <v>50</v>
      </c>
      <c r="M657" s="211">
        <v>4</v>
      </c>
      <c r="N657" s="211">
        <v>1</v>
      </c>
      <c r="O657" s="212" t="s">
        <v>783</v>
      </c>
      <c r="P657" s="213" t="s">
        <v>1</v>
      </c>
      <c r="Q657" s="214"/>
      <c r="R657" s="215">
        <v>1.27</v>
      </c>
      <c r="S657" s="216"/>
      <c r="T657" s="217"/>
      <c r="U657" s="159"/>
    </row>
    <row r="658" spans="1:21" ht="12.75" customHeight="1">
      <c r="A658" s="208"/>
      <c r="B658" s="345" t="s">
        <v>767</v>
      </c>
      <c r="C658" s="345"/>
      <c r="D658" s="345"/>
      <c r="E658" s="345"/>
      <c r="F658" s="345"/>
      <c r="G658" s="345"/>
      <c r="H658" s="345"/>
      <c r="I658" s="345"/>
      <c r="J658" s="346"/>
      <c r="K658" s="209" t="s">
        <v>768</v>
      </c>
      <c r="L658" s="210">
        <v>50</v>
      </c>
      <c r="M658" s="211">
        <v>4</v>
      </c>
      <c r="N658" s="211">
        <v>1</v>
      </c>
      <c r="O658" s="212" t="s">
        <v>783</v>
      </c>
      <c r="P658" s="213" t="s">
        <v>767</v>
      </c>
      <c r="Q658" s="214"/>
      <c r="R658" s="215">
        <v>1.27</v>
      </c>
      <c r="S658" s="216"/>
      <c r="T658" s="217"/>
      <c r="U658" s="159"/>
    </row>
    <row r="659" spans="1:21" ht="12.75" customHeight="1">
      <c r="A659" s="208"/>
      <c r="B659" s="345" t="s">
        <v>769</v>
      </c>
      <c r="C659" s="345"/>
      <c r="D659" s="345"/>
      <c r="E659" s="345"/>
      <c r="F659" s="345"/>
      <c r="G659" s="345"/>
      <c r="H659" s="345"/>
      <c r="I659" s="345"/>
      <c r="J659" s="346"/>
      <c r="K659" s="209" t="s">
        <v>770</v>
      </c>
      <c r="L659" s="210">
        <v>50</v>
      </c>
      <c r="M659" s="211">
        <v>4</v>
      </c>
      <c r="N659" s="211">
        <v>1</v>
      </c>
      <c r="O659" s="212" t="s">
        <v>783</v>
      </c>
      <c r="P659" s="213" t="s">
        <v>769</v>
      </c>
      <c r="Q659" s="214"/>
      <c r="R659" s="215">
        <v>1.27</v>
      </c>
      <c r="S659" s="216"/>
      <c r="T659" s="217"/>
      <c r="U659" s="159"/>
    </row>
    <row r="660" spans="1:21" ht="12.75" customHeight="1">
      <c r="A660" s="208"/>
      <c r="B660" s="345">
        <v>405</v>
      </c>
      <c r="C660" s="345"/>
      <c r="D660" s="345"/>
      <c r="E660" s="345"/>
      <c r="F660" s="345"/>
      <c r="G660" s="345"/>
      <c r="H660" s="345"/>
      <c r="I660" s="345"/>
      <c r="J660" s="346"/>
      <c r="K660" s="209" t="s">
        <v>40</v>
      </c>
      <c r="L660" s="210">
        <v>50</v>
      </c>
      <c r="M660" s="211">
        <v>4</v>
      </c>
      <c r="N660" s="211">
        <v>5</v>
      </c>
      <c r="O660" s="212" t="s">
        <v>1</v>
      </c>
      <c r="P660" s="213" t="s">
        <v>1</v>
      </c>
      <c r="Q660" s="214"/>
      <c r="R660" s="215">
        <v>200</v>
      </c>
      <c r="S660" s="216"/>
      <c r="T660" s="217"/>
      <c r="U660" s="159"/>
    </row>
    <row r="661" spans="1:21" ht="21.75" customHeight="1">
      <c r="A661" s="208"/>
      <c r="B661" s="218"/>
      <c r="C661" s="86"/>
      <c r="D661" s="87"/>
      <c r="E661" s="343" t="s">
        <v>674</v>
      </c>
      <c r="F661" s="343"/>
      <c r="G661" s="343"/>
      <c r="H661" s="343"/>
      <c r="I661" s="343"/>
      <c r="J661" s="344"/>
      <c r="K661" s="209" t="s">
        <v>675</v>
      </c>
      <c r="L661" s="210">
        <v>50</v>
      </c>
      <c r="M661" s="211">
        <v>4</v>
      </c>
      <c r="N661" s="211">
        <v>5</v>
      </c>
      <c r="O661" s="212" t="s">
        <v>674</v>
      </c>
      <c r="P661" s="213" t="s">
        <v>1</v>
      </c>
      <c r="Q661" s="214"/>
      <c r="R661" s="215">
        <v>200</v>
      </c>
      <c r="S661" s="216"/>
      <c r="T661" s="217"/>
      <c r="U661" s="159"/>
    </row>
    <row r="662" spans="1:21" ht="21.75" customHeight="1">
      <c r="A662" s="208"/>
      <c r="B662" s="218"/>
      <c r="C662" s="86"/>
      <c r="D662" s="86"/>
      <c r="E662" s="219"/>
      <c r="F662" s="343" t="s">
        <v>674</v>
      </c>
      <c r="G662" s="343"/>
      <c r="H662" s="343"/>
      <c r="I662" s="343"/>
      <c r="J662" s="344"/>
      <c r="K662" s="209" t="s">
        <v>675</v>
      </c>
      <c r="L662" s="210">
        <v>50</v>
      </c>
      <c r="M662" s="211">
        <v>4</v>
      </c>
      <c r="N662" s="211">
        <v>5</v>
      </c>
      <c r="O662" s="212" t="s">
        <v>674</v>
      </c>
      <c r="P662" s="213" t="s">
        <v>1</v>
      </c>
      <c r="Q662" s="214"/>
      <c r="R662" s="215">
        <v>200</v>
      </c>
      <c r="S662" s="216"/>
      <c r="T662" s="217"/>
      <c r="U662" s="159"/>
    </row>
    <row r="663" spans="1:21" ht="42.75" customHeight="1">
      <c r="A663" s="208"/>
      <c r="B663" s="218"/>
      <c r="C663" s="86"/>
      <c r="D663" s="86"/>
      <c r="E663" s="220"/>
      <c r="F663" s="219"/>
      <c r="G663" s="343" t="s">
        <v>785</v>
      </c>
      <c r="H663" s="343"/>
      <c r="I663" s="343"/>
      <c r="J663" s="344"/>
      <c r="K663" s="209" t="s">
        <v>786</v>
      </c>
      <c r="L663" s="210">
        <v>50</v>
      </c>
      <c r="M663" s="211">
        <v>4</v>
      </c>
      <c r="N663" s="211">
        <v>5</v>
      </c>
      <c r="O663" s="212" t="s">
        <v>785</v>
      </c>
      <c r="P663" s="213" t="s">
        <v>1</v>
      </c>
      <c r="Q663" s="214"/>
      <c r="R663" s="215">
        <v>200</v>
      </c>
      <c r="S663" s="216"/>
      <c r="T663" s="217"/>
      <c r="U663" s="159"/>
    </row>
    <row r="664" spans="1:21" ht="20.45" customHeight="1">
      <c r="A664" s="208"/>
      <c r="B664" s="218"/>
      <c r="C664" s="86"/>
      <c r="D664" s="86"/>
      <c r="E664" s="220"/>
      <c r="F664" s="220"/>
      <c r="G664" s="219"/>
      <c r="H664" s="343" t="s">
        <v>787</v>
      </c>
      <c r="I664" s="343"/>
      <c r="J664" s="344"/>
      <c r="K664" s="209" t="s">
        <v>788</v>
      </c>
      <c r="L664" s="210">
        <v>50</v>
      </c>
      <c r="M664" s="211">
        <v>4</v>
      </c>
      <c r="N664" s="211">
        <v>5</v>
      </c>
      <c r="O664" s="212" t="s">
        <v>787</v>
      </c>
      <c r="P664" s="213" t="s">
        <v>1</v>
      </c>
      <c r="Q664" s="214"/>
      <c r="R664" s="215">
        <v>200</v>
      </c>
      <c r="S664" s="216"/>
      <c r="T664" s="217"/>
      <c r="U664" s="159"/>
    </row>
    <row r="665" spans="1:21" ht="12.75" customHeight="1">
      <c r="A665" s="208"/>
      <c r="B665" s="345" t="s">
        <v>767</v>
      </c>
      <c r="C665" s="345"/>
      <c r="D665" s="345"/>
      <c r="E665" s="345"/>
      <c r="F665" s="345"/>
      <c r="G665" s="345"/>
      <c r="H665" s="345"/>
      <c r="I665" s="345"/>
      <c r="J665" s="346"/>
      <c r="K665" s="209" t="s">
        <v>768</v>
      </c>
      <c r="L665" s="210">
        <v>50</v>
      </c>
      <c r="M665" s="211">
        <v>4</v>
      </c>
      <c r="N665" s="211">
        <v>5</v>
      </c>
      <c r="O665" s="212" t="s">
        <v>787</v>
      </c>
      <c r="P665" s="213" t="s">
        <v>767</v>
      </c>
      <c r="Q665" s="214"/>
      <c r="R665" s="215">
        <v>200</v>
      </c>
      <c r="S665" s="216"/>
      <c r="T665" s="217"/>
      <c r="U665" s="159"/>
    </row>
    <row r="666" spans="1:21" ht="12.75" customHeight="1">
      <c r="A666" s="208"/>
      <c r="B666" s="345" t="s">
        <v>769</v>
      </c>
      <c r="C666" s="345"/>
      <c r="D666" s="345"/>
      <c r="E666" s="345"/>
      <c r="F666" s="345"/>
      <c r="G666" s="345"/>
      <c r="H666" s="345"/>
      <c r="I666" s="345"/>
      <c r="J666" s="346"/>
      <c r="K666" s="209" t="s">
        <v>770</v>
      </c>
      <c r="L666" s="210">
        <v>50</v>
      </c>
      <c r="M666" s="211">
        <v>4</v>
      </c>
      <c r="N666" s="211">
        <v>5</v>
      </c>
      <c r="O666" s="212" t="s">
        <v>787</v>
      </c>
      <c r="P666" s="213" t="s">
        <v>769</v>
      </c>
      <c r="Q666" s="214"/>
      <c r="R666" s="215">
        <v>200</v>
      </c>
      <c r="S666" s="216"/>
      <c r="T666" s="217"/>
      <c r="U666" s="159"/>
    </row>
    <row r="667" spans="1:21" ht="12.75" customHeight="1">
      <c r="A667" s="208"/>
      <c r="B667" s="345">
        <v>412</v>
      </c>
      <c r="C667" s="345"/>
      <c r="D667" s="345"/>
      <c r="E667" s="345"/>
      <c r="F667" s="345"/>
      <c r="G667" s="345"/>
      <c r="H667" s="345"/>
      <c r="I667" s="345"/>
      <c r="J667" s="346"/>
      <c r="K667" s="209" t="s">
        <v>36</v>
      </c>
      <c r="L667" s="210">
        <v>50</v>
      </c>
      <c r="M667" s="211">
        <v>4</v>
      </c>
      <c r="N667" s="211">
        <v>12</v>
      </c>
      <c r="O667" s="212" t="s">
        <v>1</v>
      </c>
      <c r="P667" s="213" t="s">
        <v>1</v>
      </c>
      <c r="Q667" s="214"/>
      <c r="R667" s="215">
        <v>6</v>
      </c>
      <c r="S667" s="216"/>
      <c r="T667" s="217"/>
      <c r="U667" s="159"/>
    </row>
    <row r="668" spans="1:21" ht="25.15" customHeight="1">
      <c r="A668" s="208"/>
      <c r="B668" s="218"/>
      <c r="C668" s="86"/>
      <c r="D668" s="87"/>
      <c r="E668" s="343" t="s">
        <v>648</v>
      </c>
      <c r="F668" s="343"/>
      <c r="G668" s="343"/>
      <c r="H668" s="343"/>
      <c r="I668" s="343"/>
      <c r="J668" s="344"/>
      <c r="K668" s="209" t="s">
        <v>649</v>
      </c>
      <c r="L668" s="210">
        <v>50</v>
      </c>
      <c r="M668" s="211">
        <v>4</v>
      </c>
      <c r="N668" s="211">
        <v>12</v>
      </c>
      <c r="O668" s="212" t="s">
        <v>648</v>
      </c>
      <c r="P668" s="213" t="s">
        <v>1</v>
      </c>
      <c r="Q668" s="214"/>
      <c r="R668" s="215">
        <v>6</v>
      </c>
      <c r="S668" s="216"/>
      <c r="T668" s="217"/>
      <c r="U668" s="159"/>
    </row>
    <row r="669" spans="1:21" ht="23.45" customHeight="1">
      <c r="A669" s="208"/>
      <c r="B669" s="218"/>
      <c r="C669" s="86"/>
      <c r="D669" s="86"/>
      <c r="E669" s="219"/>
      <c r="F669" s="343" t="s">
        <v>648</v>
      </c>
      <c r="G669" s="343"/>
      <c r="H669" s="343"/>
      <c r="I669" s="343"/>
      <c r="J669" s="344"/>
      <c r="K669" s="209" t="s">
        <v>649</v>
      </c>
      <c r="L669" s="210">
        <v>50</v>
      </c>
      <c r="M669" s="211">
        <v>4</v>
      </c>
      <c r="N669" s="211">
        <v>12</v>
      </c>
      <c r="O669" s="212" t="s">
        <v>648</v>
      </c>
      <c r="P669" s="213" t="s">
        <v>1</v>
      </c>
      <c r="Q669" s="214"/>
      <c r="R669" s="215">
        <v>6</v>
      </c>
      <c r="S669" s="216"/>
      <c r="T669" s="217"/>
      <c r="U669" s="159"/>
    </row>
    <row r="670" spans="1:21" ht="21.75" customHeight="1">
      <c r="A670" s="208"/>
      <c r="B670" s="218"/>
      <c r="C670" s="86"/>
      <c r="D670" s="86"/>
      <c r="E670" s="220"/>
      <c r="F670" s="219"/>
      <c r="G670" s="343" t="s">
        <v>789</v>
      </c>
      <c r="H670" s="343"/>
      <c r="I670" s="343"/>
      <c r="J670" s="344"/>
      <c r="K670" s="209" t="s">
        <v>790</v>
      </c>
      <c r="L670" s="210">
        <v>50</v>
      </c>
      <c r="M670" s="211">
        <v>4</v>
      </c>
      <c r="N670" s="211">
        <v>12</v>
      </c>
      <c r="O670" s="212" t="s">
        <v>789</v>
      </c>
      <c r="P670" s="213" t="s">
        <v>1</v>
      </c>
      <c r="Q670" s="214"/>
      <c r="R670" s="215">
        <v>6</v>
      </c>
      <c r="S670" s="216"/>
      <c r="T670" s="217"/>
      <c r="U670" s="159"/>
    </row>
    <row r="671" spans="1:21" ht="12.6" customHeight="1">
      <c r="A671" s="208"/>
      <c r="B671" s="218"/>
      <c r="C671" s="86"/>
      <c r="D671" s="86"/>
      <c r="E671" s="220"/>
      <c r="F671" s="220"/>
      <c r="G671" s="219"/>
      <c r="H671" s="343" t="s">
        <v>791</v>
      </c>
      <c r="I671" s="343"/>
      <c r="J671" s="344"/>
      <c r="K671" s="209" t="s">
        <v>792</v>
      </c>
      <c r="L671" s="210">
        <v>50</v>
      </c>
      <c r="M671" s="211">
        <v>4</v>
      </c>
      <c r="N671" s="211">
        <v>12</v>
      </c>
      <c r="O671" s="212" t="s">
        <v>791</v>
      </c>
      <c r="P671" s="213" t="s">
        <v>1</v>
      </c>
      <c r="Q671" s="214"/>
      <c r="R671" s="215">
        <v>6</v>
      </c>
      <c r="S671" s="216"/>
      <c r="T671" s="217"/>
      <c r="U671" s="159"/>
    </row>
    <row r="672" spans="1:21" ht="12.75" customHeight="1">
      <c r="A672" s="208"/>
      <c r="B672" s="345" t="s">
        <v>767</v>
      </c>
      <c r="C672" s="345"/>
      <c r="D672" s="345"/>
      <c r="E672" s="345"/>
      <c r="F672" s="345"/>
      <c r="G672" s="345"/>
      <c r="H672" s="345"/>
      <c r="I672" s="345"/>
      <c r="J672" s="346"/>
      <c r="K672" s="209" t="s">
        <v>768</v>
      </c>
      <c r="L672" s="210">
        <v>50</v>
      </c>
      <c r="M672" s="211">
        <v>4</v>
      </c>
      <c r="N672" s="211">
        <v>12</v>
      </c>
      <c r="O672" s="212" t="s">
        <v>791</v>
      </c>
      <c r="P672" s="213" t="s">
        <v>767</v>
      </c>
      <c r="Q672" s="214"/>
      <c r="R672" s="215">
        <v>6</v>
      </c>
      <c r="S672" s="216"/>
      <c r="T672" s="217"/>
      <c r="U672" s="159"/>
    </row>
    <row r="673" spans="1:21" ht="12.75" customHeight="1">
      <c r="A673" s="208"/>
      <c r="B673" s="345" t="s">
        <v>769</v>
      </c>
      <c r="C673" s="345"/>
      <c r="D673" s="345"/>
      <c r="E673" s="345"/>
      <c r="F673" s="345"/>
      <c r="G673" s="345"/>
      <c r="H673" s="345"/>
      <c r="I673" s="345"/>
      <c r="J673" s="346"/>
      <c r="K673" s="209" t="s">
        <v>770</v>
      </c>
      <c r="L673" s="210">
        <v>50</v>
      </c>
      <c r="M673" s="211">
        <v>4</v>
      </c>
      <c r="N673" s="211">
        <v>12</v>
      </c>
      <c r="O673" s="212" t="s">
        <v>791</v>
      </c>
      <c r="P673" s="213" t="s">
        <v>769</v>
      </c>
      <c r="Q673" s="214"/>
      <c r="R673" s="215">
        <v>6</v>
      </c>
      <c r="S673" s="216"/>
      <c r="T673" s="217"/>
      <c r="U673" s="159"/>
    </row>
    <row r="674" spans="1:21" customFormat="1" ht="12" customHeight="1">
      <c r="A674" s="13"/>
      <c r="B674" s="345">
        <v>800</v>
      </c>
      <c r="C674" s="345"/>
      <c r="D674" s="345"/>
      <c r="E674" s="345"/>
      <c r="F674" s="345"/>
      <c r="G674" s="345"/>
      <c r="H674" s="345"/>
      <c r="I674" s="345"/>
      <c r="J674" s="346"/>
      <c r="K674" s="199" t="s">
        <v>22</v>
      </c>
      <c r="L674" s="200">
        <v>50</v>
      </c>
      <c r="M674" s="201">
        <v>8</v>
      </c>
      <c r="N674" s="201">
        <v>0</v>
      </c>
      <c r="O674" s="202" t="s">
        <v>1</v>
      </c>
      <c r="P674" s="203" t="s">
        <v>1</v>
      </c>
      <c r="Q674" s="204"/>
      <c r="R674" s="205">
        <v>1116.0999999999999</v>
      </c>
      <c r="S674" s="206"/>
      <c r="T674" s="207"/>
      <c r="U674" s="1"/>
    </row>
    <row r="675" spans="1:21" ht="12.75" customHeight="1">
      <c r="A675" s="208"/>
      <c r="B675" s="345">
        <v>801</v>
      </c>
      <c r="C675" s="345"/>
      <c r="D675" s="345"/>
      <c r="E675" s="345"/>
      <c r="F675" s="345"/>
      <c r="G675" s="345"/>
      <c r="H675" s="345"/>
      <c r="I675" s="345"/>
      <c r="J675" s="346"/>
      <c r="K675" s="209" t="s">
        <v>21</v>
      </c>
      <c r="L675" s="210">
        <v>50</v>
      </c>
      <c r="M675" s="211">
        <v>8</v>
      </c>
      <c r="N675" s="211">
        <v>1</v>
      </c>
      <c r="O675" s="212" t="s">
        <v>1</v>
      </c>
      <c r="P675" s="213" t="s">
        <v>1</v>
      </c>
      <c r="Q675" s="214"/>
      <c r="R675" s="215">
        <v>290</v>
      </c>
      <c r="S675" s="216"/>
      <c r="T675" s="217"/>
      <c r="U675" s="159"/>
    </row>
    <row r="676" spans="1:21" ht="12.75" customHeight="1">
      <c r="A676" s="208"/>
      <c r="B676" s="218"/>
      <c r="C676" s="86"/>
      <c r="D676" s="87"/>
      <c r="E676" s="343" t="s">
        <v>452</v>
      </c>
      <c r="F676" s="343"/>
      <c r="G676" s="343"/>
      <c r="H676" s="343"/>
      <c r="I676" s="343"/>
      <c r="J676" s="344"/>
      <c r="K676" s="209" t="s">
        <v>453</v>
      </c>
      <c r="L676" s="210">
        <v>50</v>
      </c>
      <c r="M676" s="211">
        <v>8</v>
      </c>
      <c r="N676" s="211">
        <v>1</v>
      </c>
      <c r="O676" s="212" t="s">
        <v>452</v>
      </c>
      <c r="P676" s="213" t="s">
        <v>1</v>
      </c>
      <c r="Q676" s="214"/>
      <c r="R676" s="215">
        <v>290</v>
      </c>
      <c r="S676" s="216"/>
      <c r="T676" s="217"/>
      <c r="U676" s="159"/>
    </row>
    <row r="677" spans="1:21" ht="21.75" customHeight="1">
      <c r="A677" s="208"/>
      <c r="B677" s="218"/>
      <c r="C677" s="86"/>
      <c r="D677" s="86"/>
      <c r="E677" s="219"/>
      <c r="F677" s="343" t="s">
        <v>454</v>
      </c>
      <c r="G677" s="343"/>
      <c r="H677" s="343"/>
      <c r="I677" s="343"/>
      <c r="J677" s="344"/>
      <c r="K677" s="209" t="s">
        <v>455</v>
      </c>
      <c r="L677" s="210">
        <v>50</v>
      </c>
      <c r="M677" s="211">
        <v>8</v>
      </c>
      <c r="N677" s="211">
        <v>1</v>
      </c>
      <c r="O677" s="212" t="s">
        <v>454</v>
      </c>
      <c r="P677" s="213" t="s">
        <v>1</v>
      </c>
      <c r="Q677" s="214"/>
      <c r="R677" s="215">
        <v>290</v>
      </c>
      <c r="S677" s="216"/>
      <c r="T677" s="217"/>
      <c r="U677" s="159"/>
    </row>
    <row r="678" spans="1:21" ht="21.75" customHeight="1">
      <c r="A678" s="208"/>
      <c r="B678" s="218"/>
      <c r="C678" s="86"/>
      <c r="D678" s="86"/>
      <c r="E678" s="220"/>
      <c r="F678" s="219"/>
      <c r="G678" s="343" t="s">
        <v>454</v>
      </c>
      <c r="H678" s="343"/>
      <c r="I678" s="343"/>
      <c r="J678" s="344"/>
      <c r="K678" s="209" t="s">
        <v>455</v>
      </c>
      <c r="L678" s="210">
        <v>50</v>
      </c>
      <c r="M678" s="211">
        <v>8</v>
      </c>
      <c r="N678" s="211">
        <v>1</v>
      </c>
      <c r="O678" s="212" t="s">
        <v>454</v>
      </c>
      <c r="P678" s="213" t="s">
        <v>1</v>
      </c>
      <c r="Q678" s="214"/>
      <c r="R678" s="215">
        <v>290</v>
      </c>
      <c r="S678" s="216"/>
      <c r="T678" s="217"/>
      <c r="U678" s="159"/>
    </row>
    <row r="679" spans="1:21" ht="21.75" customHeight="1">
      <c r="A679" s="208"/>
      <c r="B679" s="218"/>
      <c r="C679" s="86"/>
      <c r="D679" s="86"/>
      <c r="E679" s="220"/>
      <c r="F679" s="220"/>
      <c r="G679" s="219"/>
      <c r="H679" s="343" t="s">
        <v>456</v>
      </c>
      <c r="I679" s="343"/>
      <c r="J679" s="344"/>
      <c r="K679" s="209" t="s">
        <v>457</v>
      </c>
      <c r="L679" s="210">
        <v>50</v>
      </c>
      <c r="M679" s="211">
        <v>8</v>
      </c>
      <c r="N679" s="211">
        <v>1</v>
      </c>
      <c r="O679" s="212" t="s">
        <v>456</v>
      </c>
      <c r="P679" s="213" t="s">
        <v>1</v>
      </c>
      <c r="Q679" s="214"/>
      <c r="R679" s="215">
        <v>290</v>
      </c>
      <c r="S679" s="216"/>
      <c r="T679" s="217"/>
      <c r="U679" s="159"/>
    </row>
    <row r="680" spans="1:21" ht="12.75" customHeight="1">
      <c r="A680" s="208"/>
      <c r="B680" s="345" t="s">
        <v>767</v>
      </c>
      <c r="C680" s="345"/>
      <c r="D680" s="345"/>
      <c r="E680" s="345"/>
      <c r="F680" s="345"/>
      <c r="G680" s="345"/>
      <c r="H680" s="345"/>
      <c r="I680" s="345"/>
      <c r="J680" s="346"/>
      <c r="K680" s="209" t="s">
        <v>768</v>
      </c>
      <c r="L680" s="210">
        <v>50</v>
      </c>
      <c r="M680" s="211">
        <v>8</v>
      </c>
      <c r="N680" s="211">
        <v>1</v>
      </c>
      <c r="O680" s="212" t="s">
        <v>456</v>
      </c>
      <c r="P680" s="213" t="s">
        <v>767</v>
      </c>
      <c r="Q680" s="214"/>
      <c r="R680" s="215">
        <v>290</v>
      </c>
      <c r="S680" s="216"/>
      <c r="T680" s="217"/>
      <c r="U680" s="159"/>
    </row>
    <row r="681" spans="1:21" ht="12.75" customHeight="1">
      <c r="A681" s="208"/>
      <c r="B681" s="345" t="s">
        <v>769</v>
      </c>
      <c r="C681" s="345"/>
      <c r="D681" s="345"/>
      <c r="E681" s="345"/>
      <c r="F681" s="345"/>
      <c r="G681" s="345"/>
      <c r="H681" s="345"/>
      <c r="I681" s="345"/>
      <c r="J681" s="346"/>
      <c r="K681" s="209" t="s">
        <v>770</v>
      </c>
      <c r="L681" s="210">
        <v>50</v>
      </c>
      <c r="M681" s="211">
        <v>8</v>
      </c>
      <c r="N681" s="211">
        <v>1</v>
      </c>
      <c r="O681" s="212" t="s">
        <v>456</v>
      </c>
      <c r="P681" s="213" t="s">
        <v>769</v>
      </c>
      <c r="Q681" s="214"/>
      <c r="R681" s="215">
        <v>290</v>
      </c>
      <c r="S681" s="216"/>
      <c r="T681" s="217"/>
      <c r="U681" s="159"/>
    </row>
    <row r="682" spans="1:21" ht="12.75" customHeight="1">
      <c r="A682" s="208"/>
      <c r="B682" s="345">
        <v>804</v>
      </c>
      <c r="C682" s="345"/>
      <c r="D682" s="345"/>
      <c r="E682" s="345"/>
      <c r="F682" s="345"/>
      <c r="G682" s="345"/>
      <c r="H682" s="345"/>
      <c r="I682" s="345"/>
      <c r="J682" s="346"/>
      <c r="K682" s="209" t="s">
        <v>19</v>
      </c>
      <c r="L682" s="210">
        <v>50</v>
      </c>
      <c r="M682" s="211">
        <v>8</v>
      </c>
      <c r="N682" s="211">
        <v>4</v>
      </c>
      <c r="O682" s="212" t="s">
        <v>1</v>
      </c>
      <c r="P682" s="213" t="s">
        <v>1</v>
      </c>
      <c r="Q682" s="214"/>
      <c r="R682" s="215">
        <v>826.1</v>
      </c>
      <c r="S682" s="216"/>
      <c r="T682" s="217"/>
      <c r="U682" s="159"/>
    </row>
    <row r="683" spans="1:21" ht="21.75" customHeight="1">
      <c r="A683" s="208"/>
      <c r="B683" s="218"/>
      <c r="C683" s="86"/>
      <c r="D683" s="87"/>
      <c r="E683" s="343" t="s">
        <v>542</v>
      </c>
      <c r="F683" s="343"/>
      <c r="G683" s="343"/>
      <c r="H683" s="343"/>
      <c r="I683" s="343"/>
      <c r="J683" s="344"/>
      <c r="K683" s="209" t="s">
        <v>543</v>
      </c>
      <c r="L683" s="210">
        <v>50</v>
      </c>
      <c r="M683" s="211">
        <v>8</v>
      </c>
      <c r="N683" s="211">
        <v>4</v>
      </c>
      <c r="O683" s="212" t="s">
        <v>542</v>
      </c>
      <c r="P683" s="213" t="s">
        <v>1</v>
      </c>
      <c r="Q683" s="214"/>
      <c r="R683" s="215">
        <v>826.1</v>
      </c>
      <c r="S683" s="216"/>
      <c r="T683" s="217"/>
      <c r="U683" s="159"/>
    </row>
    <row r="684" spans="1:21" ht="21.75" customHeight="1">
      <c r="A684" s="208"/>
      <c r="B684" s="218"/>
      <c r="C684" s="86"/>
      <c r="D684" s="86"/>
      <c r="E684" s="219"/>
      <c r="F684" s="343" t="s">
        <v>544</v>
      </c>
      <c r="G684" s="343"/>
      <c r="H684" s="343"/>
      <c r="I684" s="343"/>
      <c r="J684" s="344"/>
      <c r="K684" s="209" t="s">
        <v>545</v>
      </c>
      <c r="L684" s="210">
        <v>50</v>
      </c>
      <c r="M684" s="211">
        <v>8</v>
      </c>
      <c r="N684" s="211">
        <v>4</v>
      </c>
      <c r="O684" s="212" t="s">
        <v>544</v>
      </c>
      <c r="P684" s="213" t="s">
        <v>1</v>
      </c>
      <c r="Q684" s="214"/>
      <c r="R684" s="215">
        <v>826.1</v>
      </c>
      <c r="S684" s="216"/>
      <c r="T684" s="217"/>
      <c r="U684" s="159"/>
    </row>
    <row r="685" spans="1:21" ht="21.75" customHeight="1">
      <c r="A685" s="208"/>
      <c r="B685" s="218"/>
      <c r="C685" s="86"/>
      <c r="D685" s="86"/>
      <c r="E685" s="220"/>
      <c r="F685" s="219"/>
      <c r="G685" s="343" t="s">
        <v>546</v>
      </c>
      <c r="H685" s="343"/>
      <c r="I685" s="343"/>
      <c r="J685" s="344"/>
      <c r="K685" s="209" t="s">
        <v>547</v>
      </c>
      <c r="L685" s="210">
        <v>50</v>
      </c>
      <c r="M685" s="211">
        <v>8</v>
      </c>
      <c r="N685" s="211">
        <v>4</v>
      </c>
      <c r="O685" s="212" t="s">
        <v>546</v>
      </c>
      <c r="P685" s="213" t="s">
        <v>1</v>
      </c>
      <c r="Q685" s="214"/>
      <c r="R685" s="215">
        <v>826.1</v>
      </c>
      <c r="S685" s="216"/>
      <c r="T685" s="217"/>
      <c r="U685" s="159"/>
    </row>
    <row r="686" spans="1:21" ht="24.6" customHeight="1">
      <c r="A686" s="208"/>
      <c r="B686" s="218"/>
      <c r="C686" s="86"/>
      <c r="D686" s="86"/>
      <c r="E686" s="220"/>
      <c r="F686" s="220"/>
      <c r="G686" s="219"/>
      <c r="H686" s="343" t="s">
        <v>793</v>
      </c>
      <c r="I686" s="343"/>
      <c r="J686" s="344"/>
      <c r="K686" s="209" t="s">
        <v>794</v>
      </c>
      <c r="L686" s="210">
        <v>50</v>
      </c>
      <c r="M686" s="211">
        <v>8</v>
      </c>
      <c r="N686" s="211">
        <v>4</v>
      </c>
      <c r="O686" s="212" t="s">
        <v>793</v>
      </c>
      <c r="P686" s="213" t="s">
        <v>1</v>
      </c>
      <c r="Q686" s="214"/>
      <c r="R686" s="215">
        <v>826.1</v>
      </c>
      <c r="S686" s="216"/>
      <c r="T686" s="217"/>
      <c r="U686" s="159"/>
    </row>
    <row r="687" spans="1:21" ht="12.75" customHeight="1">
      <c r="A687" s="208"/>
      <c r="B687" s="345" t="s">
        <v>767</v>
      </c>
      <c r="C687" s="345"/>
      <c r="D687" s="345"/>
      <c r="E687" s="345"/>
      <c r="F687" s="345"/>
      <c r="G687" s="345"/>
      <c r="H687" s="345"/>
      <c r="I687" s="345"/>
      <c r="J687" s="346"/>
      <c r="K687" s="209" t="s">
        <v>768</v>
      </c>
      <c r="L687" s="210">
        <v>50</v>
      </c>
      <c r="M687" s="211">
        <v>8</v>
      </c>
      <c r="N687" s="211">
        <v>4</v>
      </c>
      <c r="O687" s="212" t="s">
        <v>793</v>
      </c>
      <c r="P687" s="213" t="s">
        <v>767</v>
      </c>
      <c r="Q687" s="214"/>
      <c r="R687" s="215">
        <v>826.1</v>
      </c>
      <c r="S687" s="216"/>
      <c r="T687" s="217"/>
      <c r="U687" s="159"/>
    </row>
    <row r="688" spans="1:21" ht="12.75" customHeight="1">
      <c r="A688" s="208"/>
      <c r="B688" s="345" t="s">
        <v>769</v>
      </c>
      <c r="C688" s="345"/>
      <c r="D688" s="345"/>
      <c r="E688" s="345"/>
      <c r="F688" s="345"/>
      <c r="G688" s="345"/>
      <c r="H688" s="345"/>
      <c r="I688" s="345"/>
      <c r="J688" s="346"/>
      <c r="K688" s="209" t="s">
        <v>770</v>
      </c>
      <c r="L688" s="210">
        <v>50</v>
      </c>
      <c r="M688" s="211">
        <v>8</v>
      </c>
      <c r="N688" s="211">
        <v>4</v>
      </c>
      <c r="O688" s="212" t="s">
        <v>793</v>
      </c>
      <c r="P688" s="213" t="s">
        <v>769</v>
      </c>
      <c r="Q688" s="214"/>
      <c r="R688" s="215">
        <v>826.1</v>
      </c>
      <c r="S688" s="216"/>
      <c r="T688" s="217"/>
      <c r="U688" s="159"/>
    </row>
    <row r="689" spans="1:21" customFormat="1" ht="12.75" customHeight="1">
      <c r="A689" s="13"/>
      <c r="B689" s="345">
        <v>1300</v>
      </c>
      <c r="C689" s="345"/>
      <c r="D689" s="345"/>
      <c r="E689" s="345"/>
      <c r="F689" s="345"/>
      <c r="G689" s="345"/>
      <c r="H689" s="345"/>
      <c r="I689" s="345"/>
      <c r="J689" s="346"/>
      <c r="K689" s="199" t="s">
        <v>6</v>
      </c>
      <c r="L689" s="200">
        <v>50</v>
      </c>
      <c r="M689" s="201">
        <v>13</v>
      </c>
      <c r="N689" s="201">
        <v>0</v>
      </c>
      <c r="O689" s="202" t="s">
        <v>1</v>
      </c>
      <c r="P689" s="203" t="s">
        <v>1</v>
      </c>
      <c r="Q689" s="204"/>
      <c r="R689" s="205">
        <v>3.8</v>
      </c>
      <c r="S689" s="206"/>
      <c r="T689" s="207"/>
      <c r="U689" s="1"/>
    </row>
    <row r="690" spans="1:21" ht="18" customHeight="1">
      <c r="A690" s="208"/>
      <c r="B690" s="345">
        <v>1301</v>
      </c>
      <c r="C690" s="345"/>
      <c r="D690" s="345"/>
      <c r="E690" s="345"/>
      <c r="F690" s="345"/>
      <c r="G690" s="345"/>
      <c r="H690" s="345"/>
      <c r="I690" s="345"/>
      <c r="J690" s="346"/>
      <c r="K690" s="209" t="s">
        <v>5</v>
      </c>
      <c r="L690" s="210">
        <v>50</v>
      </c>
      <c r="M690" s="211">
        <v>13</v>
      </c>
      <c r="N690" s="211">
        <v>1</v>
      </c>
      <c r="O690" s="212" t="s">
        <v>1</v>
      </c>
      <c r="P690" s="213" t="s">
        <v>1</v>
      </c>
      <c r="Q690" s="214"/>
      <c r="R690" s="215">
        <v>3.8</v>
      </c>
      <c r="S690" s="216"/>
      <c r="T690" s="217"/>
      <c r="U690" s="159"/>
    </row>
    <row r="691" spans="1:21" ht="21.75" customHeight="1">
      <c r="A691" s="208"/>
      <c r="B691" s="218"/>
      <c r="C691" s="86"/>
      <c r="D691" s="87"/>
      <c r="E691" s="343" t="s">
        <v>613</v>
      </c>
      <c r="F691" s="343"/>
      <c r="G691" s="343"/>
      <c r="H691" s="343"/>
      <c r="I691" s="343"/>
      <c r="J691" s="344"/>
      <c r="K691" s="209" t="s">
        <v>614</v>
      </c>
      <c r="L691" s="210">
        <v>50</v>
      </c>
      <c r="M691" s="211">
        <v>13</v>
      </c>
      <c r="N691" s="211">
        <v>1</v>
      </c>
      <c r="O691" s="212" t="s">
        <v>613</v>
      </c>
      <c r="P691" s="213" t="s">
        <v>1</v>
      </c>
      <c r="Q691" s="214"/>
      <c r="R691" s="215">
        <v>3.8</v>
      </c>
      <c r="S691" s="216"/>
      <c r="T691" s="217"/>
      <c r="U691" s="159"/>
    </row>
    <row r="692" spans="1:21" ht="21.75" customHeight="1">
      <c r="A692" s="208"/>
      <c r="B692" s="218"/>
      <c r="C692" s="86"/>
      <c r="D692" s="86"/>
      <c r="E692" s="219"/>
      <c r="F692" s="343" t="s">
        <v>795</v>
      </c>
      <c r="G692" s="343"/>
      <c r="H692" s="343"/>
      <c r="I692" s="343"/>
      <c r="J692" s="344"/>
      <c r="K692" s="209" t="s">
        <v>796</v>
      </c>
      <c r="L692" s="210">
        <v>50</v>
      </c>
      <c r="M692" s="211">
        <v>13</v>
      </c>
      <c r="N692" s="211">
        <v>1</v>
      </c>
      <c r="O692" s="212" t="s">
        <v>795</v>
      </c>
      <c r="P692" s="213" t="s">
        <v>1</v>
      </c>
      <c r="Q692" s="214"/>
      <c r="R692" s="215">
        <v>3.8</v>
      </c>
      <c r="S692" s="216"/>
      <c r="T692" s="217"/>
      <c r="U692" s="159"/>
    </row>
    <row r="693" spans="1:21" ht="21.75" customHeight="1">
      <c r="A693" s="208"/>
      <c r="B693" s="218"/>
      <c r="C693" s="86"/>
      <c r="D693" s="86"/>
      <c r="E693" s="220"/>
      <c r="F693" s="219"/>
      <c r="G693" s="343" t="s">
        <v>797</v>
      </c>
      <c r="H693" s="343"/>
      <c r="I693" s="343"/>
      <c r="J693" s="344"/>
      <c r="K693" s="209" t="s">
        <v>798</v>
      </c>
      <c r="L693" s="210">
        <v>50</v>
      </c>
      <c r="M693" s="211">
        <v>13</v>
      </c>
      <c r="N693" s="211">
        <v>1</v>
      </c>
      <c r="O693" s="212" t="s">
        <v>797</v>
      </c>
      <c r="P693" s="213" t="s">
        <v>1</v>
      </c>
      <c r="Q693" s="214"/>
      <c r="R693" s="215">
        <v>3.8</v>
      </c>
      <c r="S693" s="216"/>
      <c r="T693" s="217"/>
      <c r="U693" s="159"/>
    </row>
    <row r="694" spans="1:21" ht="12.75" customHeight="1">
      <c r="A694" s="208"/>
      <c r="B694" s="218"/>
      <c r="C694" s="86"/>
      <c r="D694" s="86"/>
      <c r="E694" s="220"/>
      <c r="F694" s="220"/>
      <c r="G694" s="219"/>
      <c r="H694" s="343" t="s">
        <v>799</v>
      </c>
      <c r="I694" s="343"/>
      <c r="J694" s="344"/>
      <c r="K694" s="209" t="s">
        <v>800</v>
      </c>
      <c r="L694" s="210">
        <v>50</v>
      </c>
      <c r="M694" s="211">
        <v>13</v>
      </c>
      <c r="N694" s="211">
        <v>1</v>
      </c>
      <c r="O694" s="212" t="s">
        <v>799</v>
      </c>
      <c r="P694" s="213" t="s">
        <v>1</v>
      </c>
      <c r="Q694" s="214"/>
      <c r="R694" s="215">
        <v>3.8</v>
      </c>
      <c r="S694" s="216"/>
      <c r="T694" s="217"/>
      <c r="U694" s="159"/>
    </row>
    <row r="695" spans="1:21" ht="12.75" customHeight="1">
      <c r="A695" s="208"/>
      <c r="B695" s="345" t="s">
        <v>801</v>
      </c>
      <c r="C695" s="345"/>
      <c r="D695" s="345"/>
      <c r="E695" s="345"/>
      <c r="F695" s="345"/>
      <c r="G695" s="345"/>
      <c r="H695" s="345"/>
      <c r="I695" s="345"/>
      <c r="J695" s="346"/>
      <c r="K695" s="209" t="s">
        <v>802</v>
      </c>
      <c r="L695" s="210">
        <v>50</v>
      </c>
      <c r="M695" s="211">
        <v>13</v>
      </c>
      <c r="N695" s="211">
        <v>1</v>
      </c>
      <c r="O695" s="212" t="s">
        <v>799</v>
      </c>
      <c r="P695" s="213" t="s">
        <v>801</v>
      </c>
      <c r="Q695" s="214"/>
      <c r="R695" s="215">
        <v>3.8</v>
      </c>
      <c r="S695" s="216"/>
      <c r="T695" s="217"/>
      <c r="U695" s="159"/>
    </row>
    <row r="696" spans="1:21" ht="12.75" customHeight="1">
      <c r="A696" s="208"/>
      <c r="B696" s="345" t="s">
        <v>803</v>
      </c>
      <c r="C696" s="345"/>
      <c r="D696" s="345"/>
      <c r="E696" s="345"/>
      <c r="F696" s="345"/>
      <c r="G696" s="345"/>
      <c r="H696" s="345"/>
      <c r="I696" s="345"/>
      <c r="J696" s="346"/>
      <c r="K696" s="209" t="s">
        <v>800</v>
      </c>
      <c r="L696" s="210">
        <v>50</v>
      </c>
      <c r="M696" s="211">
        <v>13</v>
      </c>
      <c r="N696" s="211">
        <v>1</v>
      </c>
      <c r="O696" s="212" t="s">
        <v>799</v>
      </c>
      <c r="P696" s="213" t="s">
        <v>803</v>
      </c>
      <c r="Q696" s="214"/>
      <c r="R696" s="215">
        <v>3.8</v>
      </c>
      <c r="S696" s="216"/>
      <c r="T696" s="217"/>
      <c r="U696" s="159"/>
    </row>
    <row r="697" spans="1:21" customFormat="1" ht="21.75" customHeight="1">
      <c r="A697" s="13"/>
      <c r="B697" s="345">
        <v>1400</v>
      </c>
      <c r="C697" s="345"/>
      <c r="D697" s="345"/>
      <c r="E697" s="345"/>
      <c r="F697" s="345"/>
      <c r="G697" s="345"/>
      <c r="H697" s="345"/>
      <c r="I697" s="345"/>
      <c r="J697" s="346"/>
      <c r="K697" s="199" t="s">
        <v>4</v>
      </c>
      <c r="L697" s="200">
        <v>50</v>
      </c>
      <c r="M697" s="201">
        <v>14</v>
      </c>
      <c r="N697" s="201">
        <v>0</v>
      </c>
      <c r="O697" s="202" t="s">
        <v>1</v>
      </c>
      <c r="P697" s="203" t="s">
        <v>1</v>
      </c>
      <c r="Q697" s="204"/>
      <c r="R697" s="205">
        <v>66850.240000000005</v>
      </c>
      <c r="S697" s="206">
        <v>31518.2</v>
      </c>
      <c r="T697" s="207">
        <v>12558.2</v>
      </c>
      <c r="U697" s="1"/>
    </row>
    <row r="698" spans="1:21" ht="21.75" customHeight="1">
      <c r="A698" s="208"/>
      <c r="B698" s="345">
        <v>1401</v>
      </c>
      <c r="C698" s="345"/>
      <c r="D698" s="345"/>
      <c r="E698" s="345"/>
      <c r="F698" s="345"/>
      <c r="G698" s="345"/>
      <c r="H698" s="345"/>
      <c r="I698" s="345"/>
      <c r="J698" s="346"/>
      <c r="K698" s="209" t="s">
        <v>3</v>
      </c>
      <c r="L698" s="210">
        <v>50</v>
      </c>
      <c r="M698" s="211">
        <v>14</v>
      </c>
      <c r="N698" s="211">
        <v>1</v>
      </c>
      <c r="O698" s="212" t="s">
        <v>1</v>
      </c>
      <c r="P698" s="213" t="s">
        <v>1</v>
      </c>
      <c r="Q698" s="214"/>
      <c r="R698" s="215">
        <v>31709.74</v>
      </c>
      <c r="S698" s="216">
        <v>31518.2</v>
      </c>
      <c r="T698" s="217">
        <v>12558.2</v>
      </c>
      <c r="U698" s="159"/>
    </row>
    <row r="699" spans="1:21" ht="21.75" customHeight="1">
      <c r="A699" s="208"/>
      <c r="B699" s="218"/>
      <c r="C699" s="86"/>
      <c r="D699" s="87"/>
      <c r="E699" s="343" t="s">
        <v>613</v>
      </c>
      <c r="F699" s="343"/>
      <c r="G699" s="343"/>
      <c r="H699" s="343"/>
      <c r="I699" s="343"/>
      <c r="J699" s="344"/>
      <c r="K699" s="209" t="s">
        <v>614</v>
      </c>
      <c r="L699" s="210">
        <v>50</v>
      </c>
      <c r="M699" s="211">
        <v>14</v>
      </c>
      <c r="N699" s="211">
        <v>1</v>
      </c>
      <c r="O699" s="212" t="s">
        <v>613</v>
      </c>
      <c r="P699" s="213" t="s">
        <v>1</v>
      </c>
      <c r="Q699" s="214"/>
      <c r="R699" s="215">
        <v>31709.74</v>
      </c>
      <c r="S699" s="216">
        <v>31518.2</v>
      </c>
      <c r="T699" s="217">
        <v>12558.2</v>
      </c>
      <c r="U699" s="159"/>
    </row>
    <row r="700" spans="1:21" ht="21.75" customHeight="1">
      <c r="A700" s="208"/>
      <c r="B700" s="218"/>
      <c r="C700" s="86"/>
      <c r="D700" s="86"/>
      <c r="E700" s="219"/>
      <c r="F700" s="343" t="s">
        <v>771</v>
      </c>
      <c r="G700" s="343"/>
      <c r="H700" s="343"/>
      <c r="I700" s="343"/>
      <c r="J700" s="344"/>
      <c r="K700" s="209" t="s">
        <v>772</v>
      </c>
      <c r="L700" s="210">
        <v>50</v>
      </c>
      <c r="M700" s="211">
        <v>14</v>
      </c>
      <c r="N700" s="211">
        <v>1</v>
      </c>
      <c r="O700" s="212" t="s">
        <v>771</v>
      </c>
      <c r="P700" s="213" t="s">
        <v>1</v>
      </c>
      <c r="Q700" s="214"/>
      <c r="R700" s="215">
        <v>31709.74</v>
      </c>
      <c r="S700" s="216">
        <v>31518.2</v>
      </c>
      <c r="T700" s="217">
        <v>12588.2</v>
      </c>
      <c r="U700" s="159"/>
    </row>
    <row r="701" spans="1:21" ht="32.25" customHeight="1">
      <c r="A701" s="208"/>
      <c r="B701" s="218"/>
      <c r="C701" s="86"/>
      <c r="D701" s="86"/>
      <c r="E701" s="220"/>
      <c r="F701" s="219"/>
      <c r="G701" s="343" t="s">
        <v>804</v>
      </c>
      <c r="H701" s="343"/>
      <c r="I701" s="343"/>
      <c r="J701" s="344"/>
      <c r="K701" s="209" t="s">
        <v>805</v>
      </c>
      <c r="L701" s="210">
        <v>50</v>
      </c>
      <c r="M701" s="211">
        <v>14</v>
      </c>
      <c r="N701" s="211">
        <v>1</v>
      </c>
      <c r="O701" s="212" t="s">
        <v>804</v>
      </c>
      <c r="P701" s="213" t="s">
        <v>1</v>
      </c>
      <c r="Q701" s="214"/>
      <c r="R701" s="215">
        <v>31709.74</v>
      </c>
      <c r="S701" s="216">
        <v>31518.2</v>
      </c>
      <c r="T701" s="217">
        <v>12588.2</v>
      </c>
      <c r="U701" s="159"/>
    </row>
    <row r="702" spans="1:21" ht="18.600000000000001" customHeight="1">
      <c r="A702" s="208"/>
      <c r="B702" s="218"/>
      <c r="C702" s="86"/>
      <c r="D702" s="86"/>
      <c r="E702" s="220"/>
      <c r="F702" s="220"/>
      <c r="G702" s="219"/>
      <c r="H702" s="343" t="s">
        <v>806</v>
      </c>
      <c r="I702" s="343"/>
      <c r="J702" s="344"/>
      <c r="K702" s="209" t="s">
        <v>807</v>
      </c>
      <c r="L702" s="210">
        <v>50</v>
      </c>
      <c r="M702" s="211">
        <v>14</v>
      </c>
      <c r="N702" s="211">
        <v>1</v>
      </c>
      <c r="O702" s="212" t="s">
        <v>806</v>
      </c>
      <c r="P702" s="213" t="s">
        <v>1</v>
      </c>
      <c r="Q702" s="214"/>
      <c r="R702" s="215">
        <v>31709.74</v>
      </c>
      <c r="S702" s="216">
        <v>31518.2</v>
      </c>
      <c r="T702" s="217">
        <v>12588.2</v>
      </c>
      <c r="U702" s="159"/>
    </row>
    <row r="703" spans="1:21" ht="12.75" customHeight="1">
      <c r="A703" s="208"/>
      <c r="B703" s="345" t="s">
        <v>767</v>
      </c>
      <c r="C703" s="345"/>
      <c r="D703" s="345"/>
      <c r="E703" s="345"/>
      <c r="F703" s="345"/>
      <c r="G703" s="345"/>
      <c r="H703" s="345"/>
      <c r="I703" s="345"/>
      <c r="J703" s="346"/>
      <c r="K703" s="209" t="s">
        <v>768</v>
      </c>
      <c r="L703" s="210">
        <v>50</v>
      </c>
      <c r="M703" s="211">
        <v>14</v>
      </c>
      <c r="N703" s="211">
        <v>1</v>
      </c>
      <c r="O703" s="212" t="s">
        <v>806</v>
      </c>
      <c r="P703" s="213" t="s">
        <v>767</v>
      </c>
      <c r="Q703" s="214"/>
      <c r="R703" s="215">
        <v>31709.74</v>
      </c>
      <c r="S703" s="216">
        <v>31518.2</v>
      </c>
      <c r="T703" s="217">
        <v>12588.2</v>
      </c>
      <c r="U703" s="159"/>
    </row>
    <row r="704" spans="1:21" ht="12.75" customHeight="1">
      <c r="A704" s="208"/>
      <c r="B704" s="345" t="s">
        <v>808</v>
      </c>
      <c r="C704" s="345"/>
      <c r="D704" s="345"/>
      <c r="E704" s="345"/>
      <c r="F704" s="345"/>
      <c r="G704" s="345"/>
      <c r="H704" s="345"/>
      <c r="I704" s="345"/>
      <c r="J704" s="346"/>
      <c r="K704" s="209" t="s">
        <v>809</v>
      </c>
      <c r="L704" s="210">
        <v>50</v>
      </c>
      <c r="M704" s="211">
        <v>14</v>
      </c>
      <c r="N704" s="211">
        <v>1</v>
      </c>
      <c r="O704" s="212" t="s">
        <v>806</v>
      </c>
      <c r="P704" s="213" t="s">
        <v>808</v>
      </c>
      <c r="Q704" s="214"/>
      <c r="R704" s="215">
        <v>31709.74</v>
      </c>
      <c r="S704" s="216">
        <v>31518.2</v>
      </c>
      <c r="T704" s="217">
        <v>12588.2</v>
      </c>
      <c r="U704" s="159"/>
    </row>
    <row r="705" spans="1:21" ht="12.75" customHeight="1">
      <c r="A705" s="208"/>
      <c r="B705" s="345">
        <v>1403</v>
      </c>
      <c r="C705" s="345"/>
      <c r="D705" s="345"/>
      <c r="E705" s="345"/>
      <c r="F705" s="345"/>
      <c r="G705" s="345"/>
      <c r="H705" s="345"/>
      <c r="I705" s="345"/>
      <c r="J705" s="346"/>
      <c r="K705" s="209" t="s">
        <v>2</v>
      </c>
      <c r="L705" s="210">
        <v>50</v>
      </c>
      <c r="M705" s="211">
        <v>14</v>
      </c>
      <c r="N705" s="211">
        <v>3</v>
      </c>
      <c r="O705" s="212" t="s">
        <v>1</v>
      </c>
      <c r="P705" s="213" t="s">
        <v>1</v>
      </c>
      <c r="Q705" s="214"/>
      <c r="R705" s="215">
        <v>35140.5</v>
      </c>
      <c r="S705" s="216"/>
      <c r="T705" s="217"/>
      <c r="U705" s="159"/>
    </row>
    <row r="706" spans="1:21" ht="21.75" customHeight="1">
      <c r="A706" s="208"/>
      <c r="B706" s="218"/>
      <c r="C706" s="86"/>
      <c r="D706" s="87"/>
      <c r="E706" s="343" t="s">
        <v>613</v>
      </c>
      <c r="F706" s="343"/>
      <c r="G706" s="343"/>
      <c r="H706" s="343"/>
      <c r="I706" s="343"/>
      <c r="J706" s="344"/>
      <c r="K706" s="209" t="s">
        <v>614</v>
      </c>
      <c r="L706" s="210">
        <v>50</v>
      </c>
      <c r="M706" s="211">
        <v>14</v>
      </c>
      <c r="N706" s="211">
        <v>3</v>
      </c>
      <c r="O706" s="212" t="s">
        <v>613</v>
      </c>
      <c r="P706" s="213" t="s">
        <v>1</v>
      </c>
      <c r="Q706" s="214"/>
      <c r="R706" s="215">
        <v>35140.5</v>
      </c>
      <c r="S706" s="216"/>
      <c r="T706" s="217"/>
      <c r="U706" s="159"/>
    </row>
    <row r="707" spans="1:21" ht="21.75" customHeight="1">
      <c r="A707" s="208"/>
      <c r="B707" s="218"/>
      <c r="C707" s="86"/>
      <c r="D707" s="86"/>
      <c r="E707" s="219"/>
      <c r="F707" s="343" t="s">
        <v>771</v>
      </c>
      <c r="G707" s="343"/>
      <c r="H707" s="343"/>
      <c r="I707" s="343"/>
      <c r="J707" s="344"/>
      <c r="K707" s="209" t="s">
        <v>772</v>
      </c>
      <c r="L707" s="210">
        <v>50</v>
      </c>
      <c r="M707" s="211">
        <v>14</v>
      </c>
      <c r="N707" s="211">
        <v>3</v>
      </c>
      <c r="O707" s="212" t="s">
        <v>771</v>
      </c>
      <c r="P707" s="213" t="s">
        <v>1</v>
      </c>
      <c r="Q707" s="214"/>
      <c r="R707" s="215">
        <v>35140.5</v>
      </c>
      <c r="S707" s="216"/>
      <c r="T707" s="217"/>
      <c r="U707" s="159"/>
    </row>
    <row r="708" spans="1:21" ht="34.9" customHeight="1">
      <c r="A708" s="208"/>
      <c r="B708" s="218"/>
      <c r="C708" s="86"/>
      <c r="D708" s="86"/>
      <c r="E708" s="220"/>
      <c r="F708" s="219"/>
      <c r="G708" s="343" t="s">
        <v>810</v>
      </c>
      <c r="H708" s="343"/>
      <c r="I708" s="343"/>
      <c r="J708" s="344"/>
      <c r="K708" s="209" t="s">
        <v>811</v>
      </c>
      <c r="L708" s="210">
        <v>50</v>
      </c>
      <c r="M708" s="211">
        <v>14</v>
      </c>
      <c r="N708" s="211">
        <v>3</v>
      </c>
      <c r="O708" s="212" t="s">
        <v>810</v>
      </c>
      <c r="P708" s="213" t="s">
        <v>1</v>
      </c>
      <c r="Q708" s="214"/>
      <c r="R708" s="215">
        <v>35140.5</v>
      </c>
      <c r="S708" s="216"/>
      <c r="T708" s="217"/>
      <c r="U708" s="159"/>
    </row>
    <row r="709" spans="1:21" ht="12.75" customHeight="1">
      <c r="A709" s="208"/>
      <c r="B709" s="218"/>
      <c r="C709" s="86"/>
      <c r="D709" s="86"/>
      <c r="E709" s="220"/>
      <c r="F709" s="220"/>
      <c r="G709" s="219"/>
      <c r="H709" s="343" t="s">
        <v>812</v>
      </c>
      <c r="I709" s="343"/>
      <c r="J709" s="344"/>
      <c r="K709" s="209" t="s">
        <v>813</v>
      </c>
      <c r="L709" s="210">
        <v>50</v>
      </c>
      <c r="M709" s="211">
        <v>14</v>
      </c>
      <c r="N709" s="211">
        <v>3</v>
      </c>
      <c r="O709" s="212" t="s">
        <v>812</v>
      </c>
      <c r="P709" s="213" t="s">
        <v>1</v>
      </c>
      <c r="Q709" s="214"/>
      <c r="R709" s="215">
        <v>35140.5</v>
      </c>
      <c r="S709" s="216"/>
      <c r="T709" s="217"/>
      <c r="U709" s="159"/>
    </row>
    <row r="710" spans="1:21" ht="12.75" customHeight="1">
      <c r="A710" s="208"/>
      <c r="B710" s="345" t="s">
        <v>767</v>
      </c>
      <c r="C710" s="345"/>
      <c r="D710" s="345"/>
      <c r="E710" s="345"/>
      <c r="F710" s="345"/>
      <c r="G710" s="345"/>
      <c r="H710" s="345"/>
      <c r="I710" s="345"/>
      <c r="J710" s="346"/>
      <c r="K710" s="209" t="s">
        <v>768</v>
      </c>
      <c r="L710" s="210">
        <v>50</v>
      </c>
      <c r="M710" s="211">
        <v>14</v>
      </c>
      <c r="N710" s="211">
        <v>3</v>
      </c>
      <c r="O710" s="212" t="s">
        <v>812</v>
      </c>
      <c r="P710" s="213" t="s">
        <v>767</v>
      </c>
      <c r="Q710" s="214"/>
      <c r="R710" s="215">
        <v>35140.5</v>
      </c>
      <c r="S710" s="216"/>
      <c r="T710" s="217"/>
      <c r="U710" s="159"/>
    </row>
    <row r="711" spans="1:21" ht="12.75" customHeight="1">
      <c r="A711" s="208"/>
      <c r="B711" s="345" t="s">
        <v>769</v>
      </c>
      <c r="C711" s="345"/>
      <c r="D711" s="345"/>
      <c r="E711" s="345"/>
      <c r="F711" s="345"/>
      <c r="G711" s="345"/>
      <c r="H711" s="345"/>
      <c r="I711" s="345"/>
      <c r="J711" s="346"/>
      <c r="K711" s="209" t="s">
        <v>770</v>
      </c>
      <c r="L711" s="210">
        <v>50</v>
      </c>
      <c r="M711" s="211">
        <v>14</v>
      </c>
      <c r="N711" s="211">
        <v>3</v>
      </c>
      <c r="O711" s="212" t="s">
        <v>812</v>
      </c>
      <c r="P711" s="213" t="s">
        <v>769</v>
      </c>
      <c r="Q711" s="214"/>
      <c r="R711" s="215">
        <v>35140.5</v>
      </c>
      <c r="S711" s="216"/>
      <c r="T711" s="217"/>
      <c r="U711" s="159"/>
    </row>
    <row r="712" spans="1:21" customFormat="1" ht="21.75" customHeight="1">
      <c r="A712" s="13"/>
      <c r="B712" s="345" t="s">
        <v>384</v>
      </c>
      <c r="C712" s="345"/>
      <c r="D712" s="345"/>
      <c r="E712" s="345"/>
      <c r="F712" s="345"/>
      <c r="G712" s="345"/>
      <c r="H712" s="345"/>
      <c r="I712" s="345"/>
      <c r="J712" s="346"/>
      <c r="K712" s="221" t="s">
        <v>814</v>
      </c>
      <c r="L712" s="222">
        <v>70</v>
      </c>
      <c r="M712" s="223">
        <v>0</v>
      </c>
      <c r="N712" s="223">
        <v>0</v>
      </c>
      <c r="O712" s="224" t="s">
        <v>1</v>
      </c>
      <c r="P712" s="225" t="s">
        <v>1</v>
      </c>
      <c r="Q712" s="226"/>
      <c r="R712" s="227">
        <v>67729</v>
      </c>
      <c r="S712" s="228">
        <v>35174.199999999997</v>
      </c>
      <c r="T712" s="229"/>
      <c r="U712" s="1"/>
    </row>
    <row r="713" spans="1:21" customFormat="1" ht="12.75" customHeight="1">
      <c r="A713" s="13"/>
      <c r="B713" s="345">
        <v>100</v>
      </c>
      <c r="C713" s="345"/>
      <c r="D713" s="345"/>
      <c r="E713" s="345"/>
      <c r="F713" s="345"/>
      <c r="G713" s="345"/>
      <c r="H713" s="345"/>
      <c r="I713" s="345"/>
      <c r="J713" s="346"/>
      <c r="K713" s="199" t="s">
        <v>56</v>
      </c>
      <c r="L713" s="200">
        <v>70</v>
      </c>
      <c r="M713" s="201">
        <v>1</v>
      </c>
      <c r="N713" s="201">
        <v>0</v>
      </c>
      <c r="O713" s="202" t="s">
        <v>1</v>
      </c>
      <c r="P713" s="203" t="s">
        <v>1</v>
      </c>
      <c r="Q713" s="204"/>
      <c r="R713" s="205">
        <v>23745.43</v>
      </c>
      <c r="S713" s="206"/>
      <c r="T713" s="207"/>
      <c r="U713" s="1"/>
    </row>
    <row r="714" spans="1:21" customFormat="1" ht="12.75" customHeight="1">
      <c r="A714" s="13"/>
      <c r="B714" s="345">
        <v>113</v>
      </c>
      <c r="C714" s="345"/>
      <c r="D714" s="345"/>
      <c r="E714" s="345"/>
      <c r="F714" s="345"/>
      <c r="G714" s="345"/>
      <c r="H714" s="345"/>
      <c r="I714" s="345"/>
      <c r="J714" s="346"/>
      <c r="K714" s="231" t="s">
        <v>49</v>
      </c>
      <c r="L714" s="232">
        <v>70</v>
      </c>
      <c r="M714" s="211">
        <v>1</v>
      </c>
      <c r="N714" s="211">
        <v>13</v>
      </c>
      <c r="O714" s="212" t="s">
        <v>1</v>
      </c>
      <c r="P714" s="213" t="s">
        <v>1</v>
      </c>
      <c r="Q714" s="214"/>
      <c r="R714" s="215">
        <v>23745.43</v>
      </c>
      <c r="S714" s="216"/>
      <c r="T714" s="217"/>
      <c r="U714" s="1"/>
    </row>
    <row r="715" spans="1:21" ht="25.15" customHeight="1">
      <c r="A715" s="208"/>
      <c r="B715" s="218"/>
      <c r="C715" s="86"/>
      <c r="D715" s="87"/>
      <c r="E715" s="343" t="s">
        <v>648</v>
      </c>
      <c r="F715" s="343"/>
      <c r="G715" s="343"/>
      <c r="H715" s="343"/>
      <c r="I715" s="343"/>
      <c r="J715" s="344"/>
      <c r="K715" s="209" t="s">
        <v>649</v>
      </c>
      <c r="L715" s="210">
        <v>70</v>
      </c>
      <c r="M715" s="211">
        <v>1</v>
      </c>
      <c r="N715" s="211">
        <v>13</v>
      </c>
      <c r="O715" s="212" t="s">
        <v>648</v>
      </c>
      <c r="P715" s="213" t="s">
        <v>1</v>
      </c>
      <c r="Q715" s="214"/>
      <c r="R715" s="215">
        <v>23745.43</v>
      </c>
      <c r="S715" s="216"/>
      <c r="T715" s="217"/>
      <c r="U715" s="159"/>
    </row>
    <row r="716" spans="1:21" ht="24" customHeight="1">
      <c r="A716" s="208"/>
      <c r="B716" s="218"/>
      <c r="C716" s="86"/>
      <c r="D716" s="86"/>
      <c r="E716" s="219"/>
      <c r="F716" s="343" t="s">
        <v>648</v>
      </c>
      <c r="G716" s="343"/>
      <c r="H716" s="343"/>
      <c r="I716" s="343"/>
      <c r="J716" s="344"/>
      <c r="K716" s="209" t="s">
        <v>649</v>
      </c>
      <c r="L716" s="210">
        <v>70</v>
      </c>
      <c r="M716" s="211">
        <v>1</v>
      </c>
      <c r="N716" s="211">
        <v>13</v>
      </c>
      <c r="O716" s="212" t="s">
        <v>648</v>
      </c>
      <c r="P716" s="213" t="s">
        <v>1</v>
      </c>
      <c r="Q716" s="214"/>
      <c r="R716" s="215">
        <v>23745.43</v>
      </c>
      <c r="S716" s="216"/>
      <c r="T716" s="217"/>
      <c r="U716" s="159"/>
    </row>
    <row r="717" spans="1:21" ht="19.899999999999999" customHeight="1">
      <c r="A717" s="208"/>
      <c r="B717" s="218"/>
      <c r="C717" s="86"/>
      <c r="D717" s="86"/>
      <c r="E717" s="220"/>
      <c r="F717" s="219"/>
      <c r="G717" s="343" t="s">
        <v>650</v>
      </c>
      <c r="H717" s="343"/>
      <c r="I717" s="343"/>
      <c r="J717" s="344"/>
      <c r="K717" s="209" t="s">
        <v>651</v>
      </c>
      <c r="L717" s="210">
        <v>70</v>
      </c>
      <c r="M717" s="211">
        <v>1</v>
      </c>
      <c r="N717" s="211">
        <v>13</v>
      </c>
      <c r="O717" s="212" t="s">
        <v>650</v>
      </c>
      <c r="P717" s="213" t="s">
        <v>1</v>
      </c>
      <c r="Q717" s="214"/>
      <c r="R717" s="215">
        <v>23745.43</v>
      </c>
      <c r="S717" s="216"/>
      <c r="T717" s="217"/>
      <c r="U717" s="159"/>
    </row>
    <row r="718" spans="1:21" ht="12.75" customHeight="1">
      <c r="A718" s="208"/>
      <c r="B718" s="218"/>
      <c r="C718" s="86"/>
      <c r="D718" s="86"/>
      <c r="E718" s="220"/>
      <c r="F718" s="220"/>
      <c r="G718" s="219"/>
      <c r="H718" s="343" t="s">
        <v>652</v>
      </c>
      <c r="I718" s="343"/>
      <c r="J718" s="344"/>
      <c r="K718" s="209" t="s">
        <v>509</v>
      </c>
      <c r="L718" s="210">
        <v>70</v>
      </c>
      <c r="M718" s="211">
        <v>1</v>
      </c>
      <c r="N718" s="211">
        <v>13</v>
      </c>
      <c r="O718" s="212" t="s">
        <v>652</v>
      </c>
      <c r="P718" s="213" t="s">
        <v>1</v>
      </c>
      <c r="Q718" s="214"/>
      <c r="R718" s="215">
        <v>23745.43</v>
      </c>
      <c r="S718" s="216"/>
      <c r="T718" s="217"/>
      <c r="U718" s="159"/>
    </row>
    <row r="719" spans="1:21" ht="21.75" customHeight="1">
      <c r="A719" s="208"/>
      <c r="B719" s="345" t="s">
        <v>396</v>
      </c>
      <c r="C719" s="345"/>
      <c r="D719" s="345"/>
      <c r="E719" s="345"/>
      <c r="F719" s="345"/>
      <c r="G719" s="345"/>
      <c r="H719" s="345"/>
      <c r="I719" s="345"/>
      <c r="J719" s="346"/>
      <c r="K719" s="209" t="s">
        <v>397</v>
      </c>
      <c r="L719" s="210">
        <v>70</v>
      </c>
      <c r="M719" s="211">
        <v>1</v>
      </c>
      <c r="N719" s="211">
        <v>13</v>
      </c>
      <c r="O719" s="212" t="s">
        <v>652</v>
      </c>
      <c r="P719" s="213" t="s">
        <v>396</v>
      </c>
      <c r="Q719" s="214"/>
      <c r="R719" s="215">
        <v>1031.21</v>
      </c>
      <c r="S719" s="216"/>
      <c r="T719" s="217"/>
      <c r="U719" s="159"/>
    </row>
    <row r="720" spans="1:21" ht="21.75" customHeight="1">
      <c r="A720" s="208"/>
      <c r="B720" s="345" t="s">
        <v>398</v>
      </c>
      <c r="C720" s="345"/>
      <c r="D720" s="345"/>
      <c r="E720" s="345"/>
      <c r="F720" s="345"/>
      <c r="G720" s="345"/>
      <c r="H720" s="345"/>
      <c r="I720" s="345"/>
      <c r="J720" s="346"/>
      <c r="K720" s="209" t="s">
        <v>399</v>
      </c>
      <c r="L720" s="210">
        <v>70</v>
      </c>
      <c r="M720" s="211">
        <v>1</v>
      </c>
      <c r="N720" s="211">
        <v>13</v>
      </c>
      <c r="O720" s="212" t="s">
        <v>652</v>
      </c>
      <c r="P720" s="213" t="s">
        <v>398</v>
      </c>
      <c r="Q720" s="214"/>
      <c r="R720" s="215">
        <v>1031.21</v>
      </c>
      <c r="S720" s="216"/>
      <c r="T720" s="217"/>
      <c r="U720" s="159"/>
    </row>
    <row r="721" spans="1:21" ht="21.75" customHeight="1">
      <c r="A721" s="208"/>
      <c r="B721" s="345" t="s">
        <v>745</v>
      </c>
      <c r="C721" s="345"/>
      <c r="D721" s="345"/>
      <c r="E721" s="345"/>
      <c r="F721" s="345"/>
      <c r="G721" s="345"/>
      <c r="H721" s="345"/>
      <c r="I721" s="345"/>
      <c r="J721" s="346"/>
      <c r="K721" s="209" t="s">
        <v>746</v>
      </c>
      <c r="L721" s="210">
        <v>70</v>
      </c>
      <c r="M721" s="211">
        <v>1</v>
      </c>
      <c r="N721" s="211">
        <v>13</v>
      </c>
      <c r="O721" s="212" t="s">
        <v>652</v>
      </c>
      <c r="P721" s="213" t="s">
        <v>745</v>
      </c>
      <c r="Q721" s="214"/>
      <c r="R721" s="215">
        <v>22463.22</v>
      </c>
      <c r="S721" s="216"/>
      <c r="T721" s="217"/>
      <c r="U721" s="159"/>
    </row>
    <row r="722" spans="1:21" ht="12.75" customHeight="1">
      <c r="A722" s="208"/>
      <c r="B722" s="345" t="s">
        <v>747</v>
      </c>
      <c r="C722" s="345"/>
      <c r="D722" s="345"/>
      <c r="E722" s="345"/>
      <c r="F722" s="345"/>
      <c r="G722" s="345"/>
      <c r="H722" s="345"/>
      <c r="I722" s="345"/>
      <c r="J722" s="346"/>
      <c r="K722" s="209" t="s">
        <v>748</v>
      </c>
      <c r="L722" s="210">
        <v>70</v>
      </c>
      <c r="M722" s="211">
        <v>1</v>
      </c>
      <c r="N722" s="211">
        <v>13</v>
      </c>
      <c r="O722" s="212" t="s">
        <v>652</v>
      </c>
      <c r="P722" s="213" t="s">
        <v>747</v>
      </c>
      <c r="Q722" s="214"/>
      <c r="R722" s="215">
        <v>22463.22</v>
      </c>
      <c r="S722" s="216"/>
      <c r="T722" s="217"/>
      <c r="U722" s="159"/>
    </row>
    <row r="723" spans="1:21" ht="12.75" customHeight="1">
      <c r="A723" s="208"/>
      <c r="B723" s="345" t="s">
        <v>604</v>
      </c>
      <c r="C723" s="345"/>
      <c r="D723" s="345"/>
      <c r="E723" s="345"/>
      <c r="F723" s="345"/>
      <c r="G723" s="345"/>
      <c r="H723" s="345"/>
      <c r="I723" s="345"/>
      <c r="J723" s="346"/>
      <c r="K723" s="209" t="s">
        <v>605</v>
      </c>
      <c r="L723" s="210">
        <v>70</v>
      </c>
      <c r="M723" s="211">
        <v>1</v>
      </c>
      <c r="N723" s="211">
        <v>13</v>
      </c>
      <c r="O723" s="212" t="s">
        <v>652</v>
      </c>
      <c r="P723" s="213" t="s">
        <v>604</v>
      </c>
      <c r="Q723" s="214"/>
      <c r="R723" s="215">
        <v>251</v>
      </c>
      <c r="S723" s="216"/>
      <c r="T723" s="217"/>
      <c r="U723" s="159"/>
    </row>
    <row r="724" spans="1:21" ht="12.75" customHeight="1">
      <c r="A724" s="208"/>
      <c r="B724" s="345" t="s">
        <v>606</v>
      </c>
      <c r="C724" s="345"/>
      <c r="D724" s="345"/>
      <c r="E724" s="345"/>
      <c r="F724" s="345"/>
      <c r="G724" s="345"/>
      <c r="H724" s="345"/>
      <c r="I724" s="345"/>
      <c r="J724" s="346"/>
      <c r="K724" s="209" t="s">
        <v>607</v>
      </c>
      <c r="L724" s="210">
        <v>70</v>
      </c>
      <c r="M724" s="211">
        <v>1</v>
      </c>
      <c r="N724" s="211">
        <v>13</v>
      </c>
      <c r="O724" s="212" t="s">
        <v>652</v>
      </c>
      <c r="P724" s="213" t="s">
        <v>606</v>
      </c>
      <c r="Q724" s="214"/>
      <c r="R724" s="215">
        <v>251</v>
      </c>
      <c r="S724" s="216"/>
      <c r="T724" s="217"/>
      <c r="U724" s="159"/>
    </row>
    <row r="725" spans="1:21" customFormat="1" ht="12.75" customHeight="1">
      <c r="A725" s="13"/>
      <c r="B725" s="345">
        <v>400</v>
      </c>
      <c r="C725" s="345"/>
      <c r="D725" s="345"/>
      <c r="E725" s="345"/>
      <c r="F725" s="345"/>
      <c r="G725" s="345"/>
      <c r="H725" s="345"/>
      <c r="I725" s="345"/>
      <c r="J725" s="346"/>
      <c r="K725" s="199" t="s">
        <v>42</v>
      </c>
      <c r="L725" s="200">
        <v>70</v>
      </c>
      <c r="M725" s="201">
        <v>4</v>
      </c>
      <c r="N725" s="201">
        <v>0</v>
      </c>
      <c r="O725" s="202" t="s">
        <v>1</v>
      </c>
      <c r="P725" s="203" t="s">
        <v>1</v>
      </c>
      <c r="Q725" s="204"/>
      <c r="R725" s="205">
        <v>676.5</v>
      </c>
      <c r="S725" s="206"/>
      <c r="T725" s="207"/>
      <c r="U725" s="1"/>
    </row>
    <row r="726" spans="1:21" ht="12.75" customHeight="1">
      <c r="A726" s="208"/>
      <c r="B726" s="345">
        <v>412</v>
      </c>
      <c r="C726" s="345"/>
      <c r="D726" s="345"/>
      <c r="E726" s="345"/>
      <c r="F726" s="345"/>
      <c r="G726" s="345"/>
      <c r="H726" s="345"/>
      <c r="I726" s="345"/>
      <c r="J726" s="346"/>
      <c r="K726" s="209" t="s">
        <v>36</v>
      </c>
      <c r="L726" s="210">
        <v>70</v>
      </c>
      <c r="M726" s="211">
        <v>4</v>
      </c>
      <c r="N726" s="211">
        <v>12</v>
      </c>
      <c r="O726" s="212" t="s">
        <v>1</v>
      </c>
      <c r="P726" s="213" t="s">
        <v>1</v>
      </c>
      <c r="Q726" s="214"/>
      <c r="R726" s="215">
        <v>676.5</v>
      </c>
      <c r="S726" s="216"/>
      <c r="T726" s="217"/>
      <c r="U726" s="159"/>
    </row>
    <row r="727" spans="1:21" ht="19.899999999999999" customHeight="1">
      <c r="A727" s="208"/>
      <c r="B727" s="218"/>
      <c r="C727" s="86"/>
      <c r="D727" s="87"/>
      <c r="E727" s="343" t="s">
        <v>648</v>
      </c>
      <c r="F727" s="343"/>
      <c r="G727" s="343"/>
      <c r="H727" s="343"/>
      <c r="I727" s="343"/>
      <c r="J727" s="344"/>
      <c r="K727" s="209" t="s">
        <v>649</v>
      </c>
      <c r="L727" s="210">
        <v>70</v>
      </c>
      <c r="M727" s="211">
        <v>4</v>
      </c>
      <c r="N727" s="211">
        <v>12</v>
      </c>
      <c r="O727" s="212" t="s">
        <v>648</v>
      </c>
      <c r="P727" s="213" t="s">
        <v>1</v>
      </c>
      <c r="Q727" s="214"/>
      <c r="R727" s="215">
        <v>676.5</v>
      </c>
      <c r="S727" s="216"/>
      <c r="T727" s="217"/>
      <c r="U727" s="159"/>
    </row>
    <row r="728" spans="1:21" ht="26.45" customHeight="1">
      <c r="A728" s="208"/>
      <c r="B728" s="218"/>
      <c r="C728" s="86"/>
      <c r="D728" s="86"/>
      <c r="E728" s="219"/>
      <c r="F728" s="343" t="s">
        <v>648</v>
      </c>
      <c r="G728" s="343"/>
      <c r="H728" s="343"/>
      <c r="I728" s="343"/>
      <c r="J728" s="344"/>
      <c r="K728" s="209" t="s">
        <v>649</v>
      </c>
      <c r="L728" s="210">
        <v>70</v>
      </c>
      <c r="M728" s="211">
        <v>4</v>
      </c>
      <c r="N728" s="211">
        <v>12</v>
      </c>
      <c r="O728" s="212" t="s">
        <v>648</v>
      </c>
      <c r="P728" s="213" t="s">
        <v>1</v>
      </c>
      <c r="Q728" s="214"/>
      <c r="R728" s="215">
        <v>676.5</v>
      </c>
      <c r="S728" s="216"/>
      <c r="T728" s="217"/>
      <c r="U728" s="159"/>
    </row>
    <row r="729" spans="1:21" ht="21.75" customHeight="1">
      <c r="A729" s="208"/>
      <c r="B729" s="218"/>
      <c r="C729" s="86"/>
      <c r="D729" s="86"/>
      <c r="E729" s="220"/>
      <c r="F729" s="219"/>
      <c r="G729" s="343" t="s">
        <v>789</v>
      </c>
      <c r="H729" s="343"/>
      <c r="I729" s="343"/>
      <c r="J729" s="344"/>
      <c r="K729" s="209" t="s">
        <v>790</v>
      </c>
      <c r="L729" s="210">
        <v>70</v>
      </c>
      <c r="M729" s="211">
        <v>4</v>
      </c>
      <c r="N729" s="211">
        <v>12</v>
      </c>
      <c r="O729" s="212" t="s">
        <v>789</v>
      </c>
      <c r="P729" s="213" t="s">
        <v>1</v>
      </c>
      <c r="Q729" s="214"/>
      <c r="R729" s="215">
        <v>676.5</v>
      </c>
      <c r="S729" s="216"/>
      <c r="T729" s="217"/>
      <c r="U729" s="159"/>
    </row>
    <row r="730" spans="1:21" ht="12.75" customHeight="1">
      <c r="A730" s="208"/>
      <c r="B730" s="218"/>
      <c r="C730" s="86"/>
      <c r="D730" s="86"/>
      <c r="E730" s="220"/>
      <c r="F730" s="220"/>
      <c r="G730" s="219"/>
      <c r="H730" s="343" t="s">
        <v>815</v>
      </c>
      <c r="I730" s="343"/>
      <c r="J730" s="344"/>
      <c r="K730" s="209" t="s">
        <v>509</v>
      </c>
      <c r="L730" s="210">
        <v>70</v>
      </c>
      <c r="M730" s="211">
        <v>4</v>
      </c>
      <c r="N730" s="211">
        <v>12</v>
      </c>
      <c r="O730" s="212" t="s">
        <v>815</v>
      </c>
      <c r="P730" s="213" t="s">
        <v>1</v>
      </c>
      <c r="Q730" s="214"/>
      <c r="R730" s="215">
        <v>676.5</v>
      </c>
      <c r="S730" s="216"/>
      <c r="T730" s="217"/>
      <c r="U730" s="159"/>
    </row>
    <row r="731" spans="1:21" ht="21.75" customHeight="1">
      <c r="A731" s="208"/>
      <c r="B731" s="345" t="s">
        <v>396</v>
      </c>
      <c r="C731" s="345"/>
      <c r="D731" s="345"/>
      <c r="E731" s="345"/>
      <c r="F731" s="345"/>
      <c r="G731" s="345"/>
      <c r="H731" s="345"/>
      <c r="I731" s="345"/>
      <c r="J731" s="346"/>
      <c r="K731" s="209" t="s">
        <v>397</v>
      </c>
      <c r="L731" s="210">
        <v>70</v>
      </c>
      <c r="M731" s="211">
        <v>4</v>
      </c>
      <c r="N731" s="211">
        <v>12</v>
      </c>
      <c r="O731" s="212" t="s">
        <v>815</v>
      </c>
      <c r="P731" s="213" t="s">
        <v>396</v>
      </c>
      <c r="Q731" s="214"/>
      <c r="R731" s="215">
        <v>676.5</v>
      </c>
      <c r="S731" s="216"/>
      <c r="T731" s="217"/>
      <c r="U731" s="159"/>
    </row>
    <row r="732" spans="1:21" ht="21.75" customHeight="1">
      <c r="A732" s="208"/>
      <c r="B732" s="345" t="s">
        <v>398</v>
      </c>
      <c r="C732" s="345"/>
      <c r="D732" s="345"/>
      <c r="E732" s="345"/>
      <c r="F732" s="345"/>
      <c r="G732" s="345"/>
      <c r="H732" s="345"/>
      <c r="I732" s="345"/>
      <c r="J732" s="346"/>
      <c r="K732" s="209" t="s">
        <v>399</v>
      </c>
      <c r="L732" s="210">
        <v>70</v>
      </c>
      <c r="M732" s="211">
        <v>4</v>
      </c>
      <c r="N732" s="211">
        <v>12</v>
      </c>
      <c r="O732" s="212" t="s">
        <v>815</v>
      </c>
      <c r="P732" s="213" t="s">
        <v>398</v>
      </c>
      <c r="Q732" s="214"/>
      <c r="R732" s="215">
        <v>676.5</v>
      </c>
      <c r="S732" s="216"/>
      <c r="T732" s="217"/>
      <c r="U732" s="159"/>
    </row>
    <row r="733" spans="1:21" customFormat="1" ht="12.75" customHeight="1">
      <c r="A733" s="13"/>
      <c r="B733" s="345">
        <v>500</v>
      </c>
      <c r="C733" s="345"/>
      <c r="D733" s="345"/>
      <c r="E733" s="345"/>
      <c r="F733" s="345"/>
      <c r="G733" s="345"/>
      <c r="H733" s="345"/>
      <c r="I733" s="345"/>
      <c r="J733" s="346"/>
      <c r="K733" s="199" t="s">
        <v>35</v>
      </c>
      <c r="L733" s="200">
        <v>70</v>
      </c>
      <c r="M733" s="201">
        <v>5</v>
      </c>
      <c r="N733" s="201">
        <v>0</v>
      </c>
      <c r="O733" s="202" t="s">
        <v>1</v>
      </c>
      <c r="P733" s="203" t="s">
        <v>1</v>
      </c>
      <c r="Q733" s="204"/>
      <c r="R733" s="205">
        <v>42770.95</v>
      </c>
      <c r="S733" s="206">
        <v>35174.199999999997</v>
      </c>
      <c r="T733" s="207"/>
      <c r="U733" s="1"/>
    </row>
    <row r="734" spans="1:21" ht="12.75" customHeight="1">
      <c r="A734" s="208"/>
      <c r="B734" s="345">
        <v>501</v>
      </c>
      <c r="C734" s="345"/>
      <c r="D734" s="345"/>
      <c r="E734" s="345"/>
      <c r="F734" s="345"/>
      <c r="G734" s="345"/>
      <c r="H734" s="345"/>
      <c r="I734" s="345"/>
      <c r="J734" s="346"/>
      <c r="K734" s="209" t="s">
        <v>34</v>
      </c>
      <c r="L734" s="210">
        <v>70</v>
      </c>
      <c r="M734" s="211">
        <v>5</v>
      </c>
      <c r="N734" s="211">
        <v>1</v>
      </c>
      <c r="O734" s="212" t="s">
        <v>1</v>
      </c>
      <c r="P734" s="213" t="s">
        <v>1</v>
      </c>
      <c r="Q734" s="214"/>
      <c r="R734" s="215">
        <v>42770.95</v>
      </c>
      <c r="S734" s="216">
        <v>35174.199999999997</v>
      </c>
      <c r="T734" s="217"/>
      <c r="U734" s="159"/>
    </row>
    <row r="735" spans="1:21" ht="21.75" customHeight="1">
      <c r="A735" s="208"/>
      <c r="B735" s="218"/>
      <c r="C735" s="86"/>
      <c r="D735" s="87"/>
      <c r="E735" s="343" t="s">
        <v>816</v>
      </c>
      <c r="F735" s="343"/>
      <c r="G735" s="343"/>
      <c r="H735" s="343"/>
      <c r="I735" s="343"/>
      <c r="J735" s="344"/>
      <c r="K735" s="209" t="s">
        <v>817</v>
      </c>
      <c r="L735" s="210">
        <v>70</v>
      </c>
      <c r="M735" s="211">
        <v>5</v>
      </c>
      <c r="N735" s="211">
        <v>1</v>
      </c>
      <c r="O735" s="212" t="s">
        <v>816</v>
      </c>
      <c r="P735" s="213" t="s">
        <v>1</v>
      </c>
      <c r="Q735" s="214"/>
      <c r="R735" s="215">
        <v>42379.9</v>
      </c>
      <c r="S735" s="216">
        <v>35174.199999999997</v>
      </c>
      <c r="T735" s="217"/>
      <c r="U735" s="159"/>
    </row>
    <row r="736" spans="1:21" ht="12.75" customHeight="1">
      <c r="A736" s="208"/>
      <c r="B736" s="218"/>
      <c r="C736" s="86"/>
      <c r="D736" s="86"/>
      <c r="E736" s="219"/>
      <c r="F736" s="343" t="s">
        <v>818</v>
      </c>
      <c r="G736" s="343"/>
      <c r="H736" s="343"/>
      <c r="I736" s="343"/>
      <c r="J736" s="344"/>
      <c r="K736" s="209" t="s">
        <v>819</v>
      </c>
      <c r="L736" s="210">
        <v>70</v>
      </c>
      <c r="M736" s="211">
        <v>5</v>
      </c>
      <c r="N736" s="211">
        <v>1</v>
      </c>
      <c r="O736" s="212" t="s">
        <v>818</v>
      </c>
      <c r="P736" s="213" t="s">
        <v>1</v>
      </c>
      <c r="Q736" s="214"/>
      <c r="R736" s="215">
        <v>42379.9</v>
      </c>
      <c r="S736" s="216">
        <v>35174.199999999997</v>
      </c>
      <c r="T736" s="217"/>
      <c r="U736" s="159"/>
    </row>
    <row r="737" spans="1:21" ht="32.25" customHeight="1">
      <c r="A737" s="208"/>
      <c r="B737" s="218"/>
      <c r="C737" s="86"/>
      <c r="D737" s="86"/>
      <c r="E737" s="220"/>
      <c r="F737" s="219"/>
      <c r="G737" s="343" t="s">
        <v>820</v>
      </c>
      <c r="H737" s="343"/>
      <c r="I737" s="343"/>
      <c r="J737" s="344"/>
      <c r="K737" s="209" t="s">
        <v>821</v>
      </c>
      <c r="L737" s="210">
        <v>70</v>
      </c>
      <c r="M737" s="211">
        <v>5</v>
      </c>
      <c r="N737" s="211">
        <v>1</v>
      </c>
      <c r="O737" s="212" t="s">
        <v>820</v>
      </c>
      <c r="P737" s="213" t="s">
        <v>1</v>
      </c>
      <c r="Q737" s="214"/>
      <c r="R737" s="215">
        <v>42379.9</v>
      </c>
      <c r="S737" s="216">
        <v>35174.199999999997</v>
      </c>
      <c r="T737" s="217"/>
      <c r="U737" s="159"/>
    </row>
    <row r="738" spans="1:21" ht="91.9" customHeight="1">
      <c r="A738" s="208"/>
      <c r="B738" s="218"/>
      <c r="C738" s="86"/>
      <c r="D738" s="86"/>
      <c r="E738" s="220"/>
      <c r="F738" s="220"/>
      <c r="G738" s="219"/>
      <c r="H738" s="343" t="s">
        <v>822</v>
      </c>
      <c r="I738" s="343"/>
      <c r="J738" s="344"/>
      <c r="K738" s="209" t="s">
        <v>823</v>
      </c>
      <c r="L738" s="210">
        <v>70</v>
      </c>
      <c r="M738" s="211">
        <v>5</v>
      </c>
      <c r="N738" s="211">
        <v>1</v>
      </c>
      <c r="O738" s="212" t="s">
        <v>822</v>
      </c>
      <c r="P738" s="213" t="s">
        <v>1</v>
      </c>
      <c r="Q738" s="214"/>
      <c r="R738" s="215">
        <v>35174.199999999997</v>
      </c>
      <c r="S738" s="216">
        <v>35174.199999999997</v>
      </c>
      <c r="T738" s="217"/>
      <c r="U738" s="159"/>
    </row>
    <row r="739" spans="1:21" ht="21.75" customHeight="1">
      <c r="A739" s="208"/>
      <c r="B739" s="345" t="s">
        <v>745</v>
      </c>
      <c r="C739" s="345"/>
      <c r="D739" s="345"/>
      <c r="E739" s="345"/>
      <c r="F739" s="345"/>
      <c r="G739" s="345"/>
      <c r="H739" s="345"/>
      <c r="I739" s="345"/>
      <c r="J739" s="346"/>
      <c r="K739" s="209" t="s">
        <v>746</v>
      </c>
      <c r="L739" s="210">
        <v>70</v>
      </c>
      <c r="M739" s="211">
        <v>5</v>
      </c>
      <c r="N739" s="211">
        <v>1</v>
      </c>
      <c r="O739" s="212" t="s">
        <v>822</v>
      </c>
      <c r="P739" s="213" t="s">
        <v>745</v>
      </c>
      <c r="Q739" s="214"/>
      <c r="R739" s="215">
        <v>35174.199999999997</v>
      </c>
      <c r="S739" s="216">
        <v>35174.199999999997</v>
      </c>
      <c r="T739" s="217"/>
      <c r="U739" s="159"/>
    </row>
    <row r="740" spans="1:21" ht="12.75" customHeight="1">
      <c r="A740" s="208"/>
      <c r="B740" s="345" t="s">
        <v>747</v>
      </c>
      <c r="C740" s="345"/>
      <c r="D740" s="345"/>
      <c r="E740" s="345"/>
      <c r="F740" s="345"/>
      <c r="G740" s="345"/>
      <c r="H740" s="345"/>
      <c r="I740" s="345"/>
      <c r="J740" s="346"/>
      <c r="K740" s="209" t="s">
        <v>748</v>
      </c>
      <c r="L740" s="210">
        <v>70</v>
      </c>
      <c r="M740" s="211">
        <v>5</v>
      </c>
      <c r="N740" s="211">
        <v>1</v>
      </c>
      <c r="O740" s="212" t="s">
        <v>822</v>
      </c>
      <c r="P740" s="213" t="s">
        <v>747</v>
      </c>
      <c r="Q740" s="214"/>
      <c r="R740" s="215">
        <v>35174.199999999997</v>
      </c>
      <c r="S740" s="216">
        <v>35174.199999999997</v>
      </c>
      <c r="T740" s="217"/>
      <c r="U740" s="159"/>
    </row>
    <row r="741" spans="1:21" ht="12.75" customHeight="1">
      <c r="A741" s="208"/>
      <c r="B741" s="218"/>
      <c r="C741" s="86"/>
      <c r="D741" s="86"/>
      <c r="E741" s="220"/>
      <c r="F741" s="220"/>
      <c r="G741" s="219"/>
      <c r="H741" s="343" t="s">
        <v>824</v>
      </c>
      <c r="I741" s="343"/>
      <c r="J741" s="344"/>
      <c r="K741" s="209" t="s">
        <v>403</v>
      </c>
      <c r="L741" s="210">
        <v>70</v>
      </c>
      <c r="M741" s="211">
        <v>5</v>
      </c>
      <c r="N741" s="211">
        <v>1</v>
      </c>
      <c r="O741" s="212" t="s">
        <v>824</v>
      </c>
      <c r="P741" s="213" t="s">
        <v>1</v>
      </c>
      <c r="Q741" s="214"/>
      <c r="R741" s="215">
        <v>4558.18</v>
      </c>
      <c r="S741" s="216"/>
      <c r="T741" s="217"/>
      <c r="U741" s="159"/>
    </row>
    <row r="742" spans="1:21" ht="21.75" customHeight="1">
      <c r="A742" s="208"/>
      <c r="B742" s="345" t="s">
        <v>745</v>
      </c>
      <c r="C742" s="345"/>
      <c r="D742" s="345"/>
      <c r="E742" s="345"/>
      <c r="F742" s="345"/>
      <c r="G742" s="345"/>
      <c r="H742" s="345"/>
      <c r="I742" s="345"/>
      <c r="J742" s="346"/>
      <c r="K742" s="209" t="s">
        <v>746</v>
      </c>
      <c r="L742" s="210">
        <v>70</v>
      </c>
      <c r="M742" s="211">
        <v>5</v>
      </c>
      <c r="N742" s="211">
        <v>1</v>
      </c>
      <c r="O742" s="212" t="s">
        <v>824</v>
      </c>
      <c r="P742" s="213" t="s">
        <v>745</v>
      </c>
      <c r="Q742" s="214"/>
      <c r="R742" s="215">
        <v>4558.18</v>
      </c>
      <c r="S742" s="216"/>
      <c r="T742" s="217"/>
      <c r="U742" s="159"/>
    </row>
    <row r="743" spans="1:21" ht="12.75" customHeight="1">
      <c r="A743" s="208"/>
      <c r="B743" s="345" t="s">
        <v>747</v>
      </c>
      <c r="C743" s="345"/>
      <c r="D743" s="345"/>
      <c r="E743" s="345"/>
      <c r="F743" s="345"/>
      <c r="G743" s="345"/>
      <c r="H743" s="345"/>
      <c r="I743" s="345"/>
      <c r="J743" s="346"/>
      <c r="K743" s="209" t="s">
        <v>748</v>
      </c>
      <c r="L743" s="210">
        <v>70</v>
      </c>
      <c r="M743" s="211">
        <v>5</v>
      </c>
      <c r="N743" s="211">
        <v>1</v>
      </c>
      <c r="O743" s="212" t="s">
        <v>824</v>
      </c>
      <c r="P743" s="213" t="s">
        <v>747</v>
      </c>
      <c r="Q743" s="214"/>
      <c r="R743" s="215">
        <v>4558.18</v>
      </c>
      <c r="S743" s="216"/>
      <c r="T743" s="217"/>
      <c r="U743" s="159"/>
    </row>
    <row r="744" spans="1:21" ht="91.9" customHeight="1">
      <c r="A744" s="208"/>
      <c r="B744" s="218"/>
      <c r="C744" s="86"/>
      <c r="D744" s="86"/>
      <c r="E744" s="220"/>
      <c r="F744" s="220"/>
      <c r="G744" s="219"/>
      <c r="H744" s="343" t="s">
        <v>825</v>
      </c>
      <c r="I744" s="343"/>
      <c r="J744" s="344"/>
      <c r="K744" s="209" t="s">
        <v>823</v>
      </c>
      <c r="L744" s="210">
        <v>70</v>
      </c>
      <c r="M744" s="211">
        <v>5</v>
      </c>
      <c r="N744" s="211">
        <v>1</v>
      </c>
      <c r="O744" s="212" t="s">
        <v>825</v>
      </c>
      <c r="P744" s="213" t="s">
        <v>1</v>
      </c>
      <c r="Q744" s="214"/>
      <c r="R744" s="215">
        <v>2647.52</v>
      </c>
      <c r="S744" s="216"/>
      <c r="T744" s="217"/>
      <c r="U744" s="159"/>
    </row>
    <row r="745" spans="1:21" ht="21.75" customHeight="1">
      <c r="A745" s="208"/>
      <c r="B745" s="345" t="s">
        <v>745</v>
      </c>
      <c r="C745" s="345"/>
      <c r="D745" s="345"/>
      <c r="E745" s="345"/>
      <c r="F745" s="345"/>
      <c r="G745" s="345"/>
      <c r="H745" s="345"/>
      <c r="I745" s="345"/>
      <c r="J745" s="346"/>
      <c r="K745" s="209" t="s">
        <v>746</v>
      </c>
      <c r="L745" s="210">
        <v>70</v>
      </c>
      <c r="M745" s="211">
        <v>5</v>
      </c>
      <c r="N745" s="211">
        <v>1</v>
      </c>
      <c r="O745" s="212" t="s">
        <v>825</v>
      </c>
      <c r="P745" s="213" t="s">
        <v>745</v>
      </c>
      <c r="Q745" s="214"/>
      <c r="R745" s="215">
        <v>2647.52</v>
      </c>
      <c r="S745" s="216"/>
      <c r="T745" s="217"/>
      <c r="U745" s="159"/>
    </row>
    <row r="746" spans="1:21" ht="12.75" customHeight="1">
      <c r="A746" s="208"/>
      <c r="B746" s="345" t="s">
        <v>747</v>
      </c>
      <c r="C746" s="345"/>
      <c r="D746" s="345"/>
      <c r="E746" s="345"/>
      <c r="F746" s="345"/>
      <c r="G746" s="345"/>
      <c r="H746" s="345"/>
      <c r="I746" s="345"/>
      <c r="J746" s="346"/>
      <c r="K746" s="209" t="s">
        <v>748</v>
      </c>
      <c r="L746" s="210">
        <v>70</v>
      </c>
      <c r="M746" s="211">
        <v>5</v>
      </c>
      <c r="N746" s="211">
        <v>1</v>
      </c>
      <c r="O746" s="212" t="s">
        <v>825</v>
      </c>
      <c r="P746" s="213" t="s">
        <v>747</v>
      </c>
      <c r="Q746" s="214"/>
      <c r="R746" s="215">
        <v>2647.52</v>
      </c>
      <c r="S746" s="216"/>
      <c r="T746" s="217"/>
      <c r="U746" s="159"/>
    </row>
    <row r="747" spans="1:21" ht="25.15" customHeight="1">
      <c r="A747" s="208"/>
      <c r="B747" s="218"/>
      <c r="C747" s="86"/>
      <c r="D747" s="87"/>
      <c r="E747" s="343" t="s">
        <v>648</v>
      </c>
      <c r="F747" s="343"/>
      <c r="G747" s="343"/>
      <c r="H747" s="343"/>
      <c r="I747" s="343"/>
      <c r="J747" s="344"/>
      <c r="K747" s="209" t="s">
        <v>649</v>
      </c>
      <c r="L747" s="210">
        <v>70</v>
      </c>
      <c r="M747" s="211">
        <v>5</v>
      </c>
      <c r="N747" s="211">
        <v>1</v>
      </c>
      <c r="O747" s="212" t="s">
        <v>648</v>
      </c>
      <c r="P747" s="213" t="s">
        <v>1</v>
      </c>
      <c r="Q747" s="214"/>
      <c r="R747" s="215">
        <v>391.05</v>
      </c>
      <c r="S747" s="216"/>
      <c r="T747" s="217"/>
      <c r="U747" s="159"/>
    </row>
    <row r="748" spans="1:21" ht="26.45" customHeight="1">
      <c r="A748" s="208"/>
      <c r="B748" s="218"/>
      <c r="C748" s="86"/>
      <c r="D748" s="86"/>
      <c r="E748" s="219"/>
      <c r="F748" s="343" t="s">
        <v>648</v>
      </c>
      <c r="G748" s="343"/>
      <c r="H748" s="343"/>
      <c r="I748" s="343"/>
      <c r="J748" s="344"/>
      <c r="K748" s="209" t="s">
        <v>649</v>
      </c>
      <c r="L748" s="210">
        <v>70</v>
      </c>
      <c r="M748" s="211">
        <v>5</v>
      </c>
      <c r="N748" s="211">
        <v>1</v>
      </c>
      <c r="O748" s="212" t="s">
        <v>648</v>
      </c>
      <c r="P748" s="213" t="s">
        <v>1</v>
      </c>
      <c r="Q748" s="214"/>
      <c r="R748" s="215">
        <v>391.05</v>
      </c>
      <c r="S748" s="216"/>
      <c r="T748" s="217"/>
      <c r="U748" s="159"/>
    </row>
    <row r="749" spans="1:21" ht="23.45" customHeight="1">
      <c r="A749" s="208"/>
      <c r="B749" s="218"/>
      <c r="C749" s="86"/>
      <c r="D749" s="86"/>
      <c r="E749" s="220"/>
      <c r="F749" s="219"/>
      <c r="G749" s="343" t="s">
        <v>650</v>
      </c>
      <c r="H749" s="343"/>
      <c r="I749" s="343"/>
      <c r="J749" s="344"/>
      <c r="K749" s="209" t="s">
        <v>651</v>
      </c>
      <c r="L749" s="210">
        <v>70</v>
      </c>
      <c r="M749" s="211">
        <v>5</v>
      </c>
      <c r="N749" s="211">
        <v>1</v>
      </c>
      <c r="O749" s="212" t="s">
        <v>650</v>
      </c>
      <c r="P749" s="213" t="s">
        <v>1</v>
      </c>
      <c r="Q749" s="214"/>
      <c r="R749" s="215">
        <v>391.05</v>
      </c>
      <c r="S749" s="216"/>
      <c r="T749" s="217"/>
      <c r="U749" s="159"/>
    </row>
    <row r="750" spans="1:21" ht="12.75" customHeight="1">
      <c r="A750" s="208"/>
      <c r="B750" s="218"/>
      <c r="C750" s="86"/>
      <c r="D750" s="86"/>
      <c r="E750" s="220"/>
      <c r="F750" s="220"/>
      <c r="G750" s="219"/>
      <c r="H750" s="343" t="s">
        <v>652</v>
      </c>
      <c r="I750" s="343"/>
      <c r="J750" s="344"/>
      <c r="K750" s="209" t="s">
        <v>509</v>
      </c>
      <c r="L750" s="210">
        <v>70</v>
      </c>
      <c r="M750" s="211">
        <v>5</v>
      </c>
      <c r="N750" s="211">
        <v>1</v>
      </c>
      <c r="O750" s="212" t="s">
        <v>652</v>
      </c>
      <c r="P750" s="213" t="s">
        <v>1</v>
      </c>
      <c r="Q750" s="214"/>
      <c r="R750" s="215">
        <v>391.05</v>
      </c>
      <c r="S750" s="216"/>
      <c r="T750" s="217"/>
      <c r="U750" s="159"/>
    </row>
    <row r="751" spans="1:21" ht="21.75" customHeight="1">
      <c r="A751" s="208"/>
      <c r="B751" s="345" t="s">
        <v>396</v>
      </c>
      <c r="C751" s="345"/>
      <c r="D751" s="345"/>
      <c r="E751" s="345"/>
      <c r="F751" s="345"/>
      <c r="G751" s="345"/>
      <c r="H751" s="345"/>
      <c r="I751" s="345"/>
      <c r="J751" s="346"/>
      <c r="K751" s="209" t="s">
        <v>397</v>
      </c>
      <c r="L751" s="210">
        <v>70</v>
      </c>
      <c r="M751" s="211">
        <v>5</v>
      </c>
      <c r="N751" s="211">
        <v>1</v>
      </c>
      <c r="O751" s="212" t="s">
        <v>652</v>
      </c>
      <c r="P751" s="213" t="s">
        <v>396</v>
      </c>
      <c r="Q751" s="214"/>
      <c r="R751" s="215">
        <v>391.05</v>
      </c>
      <c r="S751" s="216"/>
      <c r="T751" s="217"/>
      <c r="U751" s="159"/>
    </row>
    <row r="752" spans="1:21" ht="21.75" customHeight="1">
      <c r="A752" s="208"/>
      <c r="B752" s="345" t="s">
        <v>398</v>
      </c>
      <c r="C752" s="345"/>
      <c r="D752" s="345"/>
      <c r="E752" s="345"/>
      <c r="F752" s="345"/>
      <c r="G752" s="345"/>
      <c r="H752" s="345"/>
      <c r="I752" s="345"/>
      <c r="J752" s="346"/>
      <c r="K752" s="209" t="s">
        <v>399</v>
      </c>
      <c r="L752" s="210">
        <v>70</v>
      </c>
      <c r="M752" s="211">
        <v>5</v>
      </c>
      <c r="N752" s="211">
        <v>1</v>
      </c>
      <c r="O752" s="212" t="s">
        <v>652</v>
      </c>
      <c r="P752" s="213" t="s">
        <v>398</v>
      </c>
      <c r="Q752" s="214"/>
      <c r="R752" s="215">
        <v>391.05</v>
      </c>
      <c r="S752" s="216"/>
      <c r="T752" s="217"/>
      <c r="U752" s="159"/>
    </row>
    <row r="753" spans="1:2643" ht="12.75" customHeight="1">
      <c r="A753" s="13"/>
      <c r="B753" s="345">
        <v>1200</v>
      </c>
      <c r="C753" s="345"/>
      <c r="D753" s="345"/>
      <c r="E753" s="345"/>
      <c r="F753" s="345"/>
      <c r="G753" s="345"/>
      <c r="H753" s="345"/>
      <c r="I753" s="345"/>
      <c r="J753" s="346"/>
      <c r="K753" s="199" t="s">
        <v>9</v>
      </c>
      <c r="L753" s="200">
        <v>70</v>
      </c>
      <c r="M753" s="201">
        <v>12</v>
      </c>
      <c r="N753" s="201">
        <v>0</v>
      </c>
      <c r="O753" s="202" t="s">
        <v>1</v>
      </c>
      <c r="P753" s="203" t="s">
        <v>1</v>
      </c>
      <c r="Q753" s="204"/>
      <c r="R753" s="205">
        <v>536.12</v>
      </c>
      <c r="S753" s="206"/>
      <c r="T753" s="207"/>
      <c r="U753" s="1"/>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c r="IQ753"/>
      <c r="IR753"/>
      <c r="IS753"/>
      <c r="IT753"/>
      <c r="IU753"/>
      <c r="IV753"/>
      <c r="IW753"/>
      <c r="IX753"/>
      <c r="IY753"/>
      <c r="IZ753"/>
      <c r="JA753"/>
      <c r="JB753"/>
      <c r="JC753"/>
      <c r="JD753"/>
      <c r="JE753"/>
      <c r="JF753"/>
      <c r="JG753"/>
      <c r="JH753"/>
      <c r="JI753"/>
      <c r="JJ753"/>
      <c r="JK753"/>
      <c r="JL753"/>
      <c r="JM753"/>
      <c r="JN753"/>
      <c r="JO753"/>
      <c r="JP753"/>
      <c r="JQ753"/>
      <c r="JR753"/>
      <c r="JS753"/>
      <c r="JT753"/>
      <c r="JU753"/>
      <c r="JV753"/>
      <c r="JW753"/>
      <c r="JX753"/>
      <c r="JY753"/>
      <c r="JZ753"/>
      <c r="KA753"/>
      <c r="KB753"/>
      <c r="KC753"/>
      <c r="KD753"/>
      <c r="KE753"/>
      <c r="KF753"/>
      <c r="KG753"/>
      <c r="KH753"/>
      <c r="KI753"/>
      <c r="KJ753"/>
      <c r="KK753"/>
      <c r="KL753"/>
      <c r="KM753"/>
      <c r="KN753"/>
      <c r="KO753"/>
      <c r="KP753"/>
      <c r="KQ753"/>
      <c r="KR753"/>
      <c r="KS753"/>
      <c r="KT753"/>
      <c r="KU753"/>
      <c r="KV753"/>
      <c r="KW753"/>
      <c r="KX753"/>
      <c r="KY753"/>
      <c r="KZ753"/>
      <c r="LA753"/>
      <c r="LB753"/>
      <c r="LC753"/>
      <c r="LD753"/>
      <c r="LE753"/>
      <c r="LF753"/>
      <c r="LG753"/>
      <c r="LH753"/>
      <c r="LI753"/>
      <c r="LJ753"/>
      <c r="LK753"/>
      <c r="LL753"/>
      <c r="LM753"/>
      <c r="LN753"/>
      <c r="LO753"/>
      <c r="LP753"/>
      <c r="LQ753"/>
      <c r="LR753"/>
      <c r="LS753"/>
      <c r="LT753"/>
      <c r="LU753"/>
      <c r="LV753"/>
      <c r="LW753"/>
      <c r="LX753"/>
      <c r="LY753"/>
      <c r="LZ753"/>
      <c r="MA753"/>
      <c r="MB753"/>
      <c r="MC753"/>
      <c r="MD753"/>
      <c r="ME753"/>
      <c r="MF753"/>
      <c r="MG753"/>
      <c r="MH753"/>
      <c r="MI753"/>
      <c r="MJ753"/>
      <c r="MK753"/>
      <c r="ML753"/>
      <c r="MM753"/>
      <c r="MN753"/>
      <c r="MO753"/>
      <c r="MP753"/>
      <c r="MQ753"/>
      <c r="MR753"/>
      <c r="MS753"/>
      <c r="MT753"/>
      <c r="MU753"/>
      <c r="MV753"/>
      <c r="MW753"/>
      <c r="MX753"/>
      <c r="MY753"/>
      <c r="MZ753"/>
      <c r="NA753"/>
      <c r="NB753"/>
      <c r="NC753"/>
      <c r="ND753"/>
      <c r="NE753"/>
      <c r="NF753"/>
      <c r="NG753"/>
      <c r="NH753"/>
      <c r="NI753"/>
      <c r="NJ753"/>
      <c r="NK753"/>
      <c r="NL753"/>
      <c r="NM753"/>
      <c r="NN753"/>
      <c r="NO753"/>
      <c r="NP753"/>
      <c r="NQ753"/>
      <c r="NR753"/>
      <c r="NS753"/>
      <c r="NT753"/>
      <c r="NU753"/>
      <c r="NV753"/>
      <c r="NW753"/>
      <c r="NX753"/>
      <c r="NY753"/>
      <c r="NZ753"/>
      <c r="OA753"/>
      <c r="OB753"/>
      <c r="OC753"/>
      <c r="OD753"/>
      <c r="OE753"/>
      <c r="OF753"/>
      <c r="OG753"/>
      <c r="OH753"/>
      <c r="OI753"/>
      <c r="OJ753"/>
      <c r="OK753"/>
      <c r="OL753"/>
      <c r="OM753"/>
      <c r="ON753"/>
      <c r="OO753"/>
      <c r="OP753"/>
      <c r="OQ753"/>
      <c r="OR753"/>
      <c r="OS753"/>
      <c r="OT753"/>
      <c r="OU753"/>
      <c r="OV753"/>
      <c r="OW753"/>
      <c r="OX753"/>
      <c r="OY753"/>
      <c r="OZ753"/>
      <c r="PA753"/>
      <c r="PB753"/>
      <c r="PC753"/>
      <c r="PD753"/>
      <c r="PE753"/>
      <c r="PF753"/>
      <c r="PG753"/>
      <c r="PH753"/>
      <c r="PI753"/>
      <c r="PJ753"/>
      <c r="PK753"/>
      <c r="PL753"/>
      <c r="PM753"/>
      <c r="PN753"/>
      <c r="PO753"/>
      <c r="PP753"/>
      <c r="PQ753"/>
      <c r="PR753"/>
      <c r="PS753"/>
      <c r="PT753"/>
      <c r="PU753"/>
      <c r="PV753"/>
      <c r="PW753"/>
      <c r="PX753"/>
      <c r="PY753"/>
      <c r="PZ753"/>
      <c r="QA753"/>
      <c r="QB753"/>
      <c r="QC753"/>
      <c r="QD753"/>
      <c r="QE753"/>
      <c r="QF753"/>
      <c r="QG753"/>
      <c r="QH753"/>
      <c r="QI753"/>
      <c r="QJ753"/>
      <c r="QK753"/>
      <c r="QL753"/>
      <c r="QM753"/>
      <c r="QN753"/>
      <c r="QO753"/>
      <c r="QP753"/>
      <c r="QQ753"/>
      <c r="QR753"/>
      <c r="QS753"/>
      <c r="QT753"/>
      <c r="QU753"/>
      <c r="QV753"/>
      <c r="QW753"/>
      <c r="QX753"/>
      <c r="QY753"/>
      <c r="QZ753"/>
      <c r="RA753"/>
      <c r="RB753"/>
      <c r="RC753"/>
      <c r="RD753"/>
      <c r="RE753"/>
      <c r="RF753"/>
      <c r="RG753"/>
      <c r="RH753"/>
      <c r="RI753"/>
      <c r="RJ753"/>
      <c r="RK753"/>
      <c r="RL753"/>
      <c r="RM753"/>
      <c r="RN753"/>
      <c r="RO753"/>
      <c r="RP753"/>
      <c r="RQ753"/>
      <c r="RR753"/>
      <c r="RS753"/>
      <c r="RT753"/>
      <c r="RU753"/>
      <c r="RV753"/>
      <c r="RW753"/>
      <c r="RX753"/>
      <c r="RY753"/>
      <c r="RZ753"/>
      <c r="SA753"/>
      <c r="SB753"/>
      <c r="SC753"/>
      <c r="SD753"/>
      <c r="SE753"/>
      <c r="SF753"/>
      <c r="SG753"/>
      <c r="SH753"/>
      <c r="SI753"/>
      <c r="SJ753"/>
      <c r="SK753"/>
      <c r="SL753"/>
      <c r="SM753"/>
      <c r="SN753"/>
      <c r="SO753"/>
      <c r="SP753"/>
      <c r="SQ753"/>
      <c r="SR753"/>
      <c r="SS753"/>
      <c r="ST753"/>
      <c r="SU753"/>
      <c r="SV753"/>
      <c r="SW753"/>
      <c r="SX753"/>
      <c r="SY753"/>
      <c r="SZ753"/>
      <c r="TA753"/>
      <c r="TB753"/>
      <c r="TC753"/>
      <c r="TD753"/>
      <c r="TE753"/>
      <c r="TF753"/>
      <c r="TG753"/>
      <c r="TH753"/>
      <c r="TI753"/>
      <c r="TJ753"/>
      <c r="TK753"/>
      <c r="TL753"/>
      <c r="TM753"/>
      <c r="TN753"/>
      <c r="TO753"/>
      <c r="TP753"/>
      <c r="TQ753"/>
      <c r="TR753"/>
      <c r="TS753"/>
      <c r="TT753"/>
      <c r="TU753"/>
      <c r="TV753"/>
      <c r="TW753"/>
      <c r="TX753"/>
      <c r="TY753"/>
      <c r="TZ753"/>
      <c r="UA753"/>
      <c r="UB753"/>
      <c r="UC753"/>
      <c r="UD753"/>
      <c r="UE753"/>
      <c r="UF753"/>
      <c r="UG753"/>
      <c r="UH753"/>
      <c r="UI753"/>
      <c r="UJ753"/>
      <c r="UK753"/>
      <c r="UL753"/>
      <c r="UM753"/>
      <c r="UN753"/>
      <c r="UO753"/>
      <c r="UP753"/>
      <c r="UQ753"/>
      <c r="UR753"/>
      <c r="US753"/>
      <c r="UT753"/>
      <c r="UU753"/>
      <c r="UV753"/>
      <c r="UW753"/>
      <c r="UX753"/>
      <c r="UY753"/>
      <c r="UZ753"/>
      <c r="VA753"/>
      <c r="VB753"/>
      <c r="VC753"/>
      <c r="VD753"/>
      <c r="VE753"/>
      <c r="VF753"/>
      <c r="VG753"/>
      <c r="VH753"/>
      <c r="VI753"/>
      <c r="VJ753"/>
      <c r="VK753"/>
      <c r="VL753"/>
      <c r="VM753"/>
      <c r="VN753"/>
      <c r="VO753"/>
      <c r="VP753"/>
      <c r="VQ753"/>
      <c r="VR753"/>
      <c r="VS753"/>
      <c r="VT753"/>
      <c r="VU753"/>
      <c r="VV753"/>
      <c r="VW753"/>
      <c r="VX753"/>
      <c r="VY753"/>
      <c r="VZ753"/>
      <c r="WA753"/>
      <c r="WB753"/>
      <c r="WC753"/>
      <c r="WD753"/>
      <c r="WE753"/>
      <c r="WF753"/>
      <c r="WG753"/>
      <c r="WH753"/>
      <c r="WI753"/>
      <c r="WJ753"/>
      <c r="WK753"/>
      <c r="WL753"/>
      <c r="WM753"/>
      <c r="WN753"/>
      <c r="WO753"/>
      <c r="WP753"/>
      <c r="WQ753"/>
      <c r="WR753"/>
      <c r="WS753"/>
      <c r="WT753"/>
      <c r="WU753"/>
      <c r="WV753"/>
      <c r="WW753"/>
      <c r="WX753"/>
      <c r="WY753"/>
      <c r="WZ753"/>
      <c r="XA753"/>
      <c r="XB753"/>
      <c r="XC753"/>
      <c r="XD753"/>
      <c r="XE753"/>
      <c r="XF753"/>
      <c r="XG753"/>
      <c r="XH753"/>
      <c r="XI753"/>
      <c r="XJ753"/>
      <c r="XK753"/>
      <c r="XL753"/>
      <c r="XM753"/>
      <c r="XN753"/>
      <c r="XO753"/>
      <c r="XP753"/>
      <c r="XQ753"/>
      <c r="XR753"/>
      <c r="XS753"/>
      <c r="XT753"/>
      <c r="XU753"/>
      <c r="XV753"/>
      <c r="XW753"/>
      <c r="XX753"/>
      <c r="XY753"/>
      <c r="XZ753"/>
      <c r="YA753"/>
      <c r="YB753"/>
      <c r="YC753"/>
      <c r="YD753"/>
      <c r="YE753"/>
      <c r="YF753"/>
      <c r="YG753"/>
      <c r="YH753"/>
      <c r="YI753"/>
      <c r="YJ753"/>
      <c r="YK753"/>
      <c r="YL753"/>
      <c r="YM753"/>
      <c r="YN753"/>
      <c r="YO753"/>
      <c r="YP753"/>
      <c r="YQ753"/>
      <c r="YR753"/>
      <c r="YS753"/>
      <c r="YT753"/>
      <c r="YU753"/>
      <c r="YV753"/>
      <c r="YW753"/>
      <c r="YX753"/>
      <c r="YY753"/>
      <c r="YZ753"/>
      <c r="ZA753"/>
      <c r="ZB753"/>
      <c r="ZC753"/>
      <c r="ZD753"/>
      <c r="ZE753"/>
      <c r="ZF753"/>
      <c r="ZG753"/>
      <c r="ZH753"/>
      <c r="ZI753"/>
      <c r="ZJ753"/>
      <c r="ZK753"/>
      <c r="ZL753"/>
      <c r="ZM753"/>
      <c r="ZN753"/>
      <c r="ZO753"/>
      <c r="ZP753"/>
      <c r="ZQ753"/>
      <c r="ZR753"/>
      <c r="ZS753"/>
      <c r="ZT753"/>
      <c r="ZU753"/>
      <c r="ZV753"/>
      <c r="ZW753"/>
      <c r="ZX753"/>
      <c r="ZY753"/>
      <c r="ZZ753"/>
      <c r="AAA753"/>
      <c r="AAB753"/>
      <c r="AAC753"/>
      <c r="AAD753"/>
      <c r="AAE753"/>
      <c r="AAF753"/>
      <c r="AAG753"/>
      <c r="AAH753"/>
      <c r="AAI753"/>
      <c r="AAJ753"/>
      <c r="AAK753"/>
      <c r="AAL753"/>
      <c r="AAM753"/>
      <c r="AAN753"/>
      <c r="AAO753"/>
      <c r="AAP753"/>
      <c r="AAQ753"/>
      <c r="AAR753"/>
      <c r="AAS753"/>
      <c r="AAT753"/>
      <c r="AAU753"/>
      <c r="AAV753"/>
      <c r="AAW753"/>
      <c r="AAX753"/>
      <c r="AAY753"/>
      <c r="AAZ753"/>
      <c r="ABA753"/>
      <c r="ABB753"/>
      <c r="ABC753"/>
      <c r="ABD753"/>
      <c r="ABE753"/>
      <c r="ABF753"/>
      <c r="ABG753"/>
      <c r="ABH753"/>
      <c r="ABI753"/>
      <c r="ABJ753"/>
      <c r="ABK753"/>
      <c r="ABL753"/>
      <c r="ABM753"/>
      <c r="ABN753"/>
      <c r="ABO753"/>
      <c r="ABP753"/>
      <c r="ABQ753"/>
      <c r="ABR753"/>
      <c r="ABS753"/>
      <c r="ABT753"/>
      <c r="ABU753"/>
      <c r="ABV753"/>
      <c r="ABW753"/>
      <c r="ABX753"/>
      <c r="ABY753"/>
      <c r="ABZ753"/>
      <c r="ACA753"/>
      <c r="ACB753"/>
      <c r="ACC753"/>
      <c r="ACD753"/>
      <c r="ACE753"/>
      <c r="ACF753"/>
      <c r="ACG753"/>
      <c r="ACH753"/>
      <c r="ACI753"/>
      <c r="ACJ753"/>
      <c r="ACK753"/>
      <c r="ACL753"/>
      <c r="ACM753"/>
      <c r="ACN753"/>
      <c r="ACO753"/>
      <c r="ACP753"/>
      <c r="ACQ753"/>
      <c r="ACR753"/>
      <c r="ACS753"/>
      <c r="ACT753"/>
      <c r="ACU753"/>
      <c r="ACV753"/>
      <c r="ACW753"/>
      <c r="ACX753"/>
      <c r="ACY753"/>
      <c r="ACZ753"/>
      <c r="ADA753"/>
      <c r="ADB753"/>
      <c r="ADC753"/>
      <c r="ADD753"/>
      <c r="ADE753"/>
      <c r="ADF753"/>
      <c r="ADG753"/>
      <c r="ADH753"/>
      <c r="ADI753"/>
      <c r="ADJ753"/>
      <c r="ADK753"/>
      <c r="ADL753"/>
      <c r="ADM753"/>
      <c r="ADN753"/>
      <c r="ADO753"/>
      <c r="ADP753"/>
      <c r="ADQ753"/>
      <c r="ADR753"/>
      <c r="ADS753"/>
      <c r="ADT753"/>
      <c r="ADU753"/>
      <c r="ADV753"/>
      <c r="ADW753"/>
      <c r="ADX753"/>
      <c r="ADY753"/>
      <c r="ADZ753"/>
      <c r="AEA753"/>
      <c r="AEB753"/>
      <c r="AEC753"/>
      <c r="AED753"/>
      <c r="AEE753"/>
      <c r="AEF753"/>
      <c r="AEG753"/>
      <c r="AEH753"/>
      <c r="AEI753"/>
      <c r="AEJ753"/>
      <c r="AEK753"/>
      <c r="AEL753"/>
      <c r="AEM753"/>
      <c r="AEN753"/>
      <c r="AEO753"/>
      <c r="AEP753"/>
      <c r="AEQ753"/>
      <c r="AER753"/>
      <c r="AES753"/>
      <c r="AET753"/>
      <c r="AEU753"/>
      <c r="AEV753"/>
      <c r="AEW753"/>
      <c r="AEX753"/>
      <c r="AEY753"/>
      <c r="AEZ753"/>
      <c r="AFA753"/>
      <c r="AFB753"/>
      <c r="AFC753"/>
      <c r="AFD753"/>
      <c r="AFE753"/>
      <c r="AFF753"/>
      <c r="AFG753"/>
      <c r="AFH753"/>
      <c r="AFI753"/>
      <c r="AFJ753"/>
      <c r="AFK753"/>
      <c r="AFL753"/>
      <c r="AFM753"/>
      <c r="AFN753"/>
      <c r="AFO753"/>
      <c r="AFP753"/>
      <c r="AFQ753"/>
      <c r="AFR753"/>
      <c r="AFS753"/>
      <c r="AFT753"/>
      <c r="AFU753"/>
      <c r="AFV753"/>
      <c r="AFW753"/>
      <c r="AFX753"/>
      <c r="AFY753"/>
      <c r="AFZ753"/>
      <c r="AGA753"/>
      <c r="AGB753"/>
      <c r="AGC753"/>
      <c r="AGD753"/>
      <c r="AGE753"/>
      <c r="AGF753"/>
      <c r="AGG753"/>
      <c r="AGH753"/>
      <c r="AGI753"/>
      <c r="AGJ753"/>
      <c r="AGK753"/>
      <c r="AGL753"/>
      <c r="AGM753"/>
      <c r="AGN753"/>
      <c r="AGO753"/>
      <c r="AGP753"/>
      <c r="AGQ753"/>
      <c r="AGR753"/>
      <c r="AGS753"/>
      <c r="AGT753"/>
      <c r="AGU753"/>
      <c r="AGV753"/>
      <c r="AGW753"/>
      <c r="AGX753"/>
      <c r="AGY753"/>
      <c r="AGZ753"/>
      <c r="AHA753"/>
      <c r="AHB753"/>
      <c r="AHC753"/>
      <c r="AHD753"/>
      <c r="AHE753"/>
      <c r="AHF753"/>
      <c r="AHG753"/>
      <c r="AHH753"/>
      <c r="AHI753"/>
      <c r="AHJ753"/>
      <c r="AHK753"/>
      <c r="AHL753"/>
      <c r="AHM753"/>
      <c r="AHN753"/>
      <c r="AHO753"/>
      <c r="AHP753"/>
      <c r="AHQ753"/>
      <c r="AHR753"/>
      <c r="AHS753"/>
      <c r="AHT753"/>
      <c r="AHU753"/>
      <c r="AHV753"/>
      <c r="AHW753"/>
      <c r="AHX753"/>
      <c r="AHY753"/>
      <c r="AHZ753"/>
      <c r="AIA753"/>
      <c r="AIB753"/>
      <c r="AIC753"/>
      <c r="AID753"/>
      <c r="AIE753"/>
      <c r="AIF753"/>
      <c r="AIG753"/>
      <c r="AIH753"/>
      <c r="AII753"/>
      <c r="AIJ753"/>
      <c r="AIK753"/>
      <c r="AIL753"/>
      <c r="AIM753"/>
      <c r="AIN753"/>
      <c r="AIO753"/>
      <c r="AIP753"/>
      <c r="AIQ753"/>
      <c r="AIR753"/>
      <c r="AIS753"/>
      <c r="AIT753"/>
      <c r="AIU753"/>
      <c r="AIV753"/>
      <c r="AIW753"/>
      <c r="AIX753"/>
      <c r="AIY753"/>
      <c r="AIZ753"/>
      <c r="AJA753"/>
      <c r="AJB753"/>
      <c r="AJC753"/>
      <c r="AJD753"/>
      <c r="AJE753"/>
      <c r="AJF753"/>
      <c r="AJG753"/>
      <c r="AJH753"/>
      <c r="AJI753"/>
      <c r="AJJ753"/>
      <c r="AJK753"/>
      <c r="AJL753"/>
      <c r="AJM753"/>
      <c r="AJN753"/>
      <c r="AJO753"/>
      <c r="AJP753"/>
      <c r="AJQ753"/>
      <c r="AJR753"/>
      <c r="AJS753"/>
      <c r="AJT753"/>
      <c r="AJU753"/>
      <c r="AJV753"/>
      <c r="AJW753"/>
      <c r="AJX753"/>
      <c r="AJY753"/>
      <c r="AJZ753"/>
      <c r="AKA753"/>
      <c r="AKB753"/>
      <c r="AKC753"/>
      <c r="AKD753"/>
      <c r="AKE753"/>
      <c r="AKF753"/>
      <c r="AKG753"/>
      <c r="AKH753"/>
      <c r="AKI753"/>
      <c r="AKJ753"/>
      <c r="AKK753"/>
      <c r="AKL753"/>
      <c r="AKM753"/>
      <c r="AKN753"/>
      <c r="AKO753"/>
      <c r="AKP753"/>
      <c r="AKQ753"/>
      <c r="AKR753"/>
      <c r="AKS753"/>
      <c r="AKT753"/>
      <c r="AKU753"/>
      <c r="AKV753"/>
      <c r="AKW753"/>
      <c r="AKX753"/>
      <c r="AKY753"/>
      <c r="AKZ753"/>
      <c r="ALA753"/>
      <c r="ALB753"/>
      <c r="ALC753"/>
      <c r="ALD753"/>
      <c r="ALE753"/>
      <c r="ALF753"/>
      <c r="ALG753"/>
      <c r="ALH753"/>
      <c r="ALI753"/>
      <c r="ALJ753"/>
      <c r="ALK753"/>
      <c r="ALL753"/>
      <c r="ALM753"/>
      <c r="ALN753"/>
      <c r="ALO753"/>
      <c r="ALP753"/>
      <c r="ALQ753"/>
      <c r="ALR753"/>
      <c r="ALS753"/>
      <c r="ALT753"/>
      <c r="ALU753"/>
      <c r="ALV753"/>
      <c r="ALW753"/>
      <c r="ALX753"/>
      <c r="ALY753"/>
      <c r="ALZ753"/>
      <c r="AMA753"/>
      <c r="AMB753"/>
      <c r="AMC753"/>
      <c r="AMD753"/>
      <c r="AME753"/>
      <c r="AMF753"/>
      <c r="AMG753"/>
      <c r="AMH753"/>
      <c r="AMI753"/>
      <c r="AMJ753"/>
      <c r="AMK753"/>
      <c r="AML753"/>
      <c r="AMM753"/>
      <c r="AMN753"/>
      <c r="AMO753"/>
      <c r="AMP753"/>
      <c r="AMQ753"/>
      <c r="AMR753"/>
      <c r="AMS753"/>
      <c r="AMT753"/>
      <c r="AMU753"/>
      <c r="AMV753"/>
      <c r="AMW753"/>
      <c r="AMX753"/>
      <c r="AMY753"/>
      <c r="AMZ753"/>
      <c r="ANA753"/>
      <c r="ANB753"/>
      <c r="ANC753"/>
      <c r="AND753"/>
      <c r="ANE753"/>
      <c r="ANF753"/>
      <c r="ANG753"/>
      <c r="ANH753"/>
      <c r="ANI753"/>
      <c r="ANJ753"/>
      <c r="ANK753"/>
      <c r="ANL753"/>
      <c r="ANM753"/>
      <c r="ANN753"/>
      <c r="ANO753"/>
      <c r="ANP753"/>
      <c r="ANQ753"/>
      <c r="ANR753"/>
      <c r="ANS753"/>
      <c r="ANT753"/>
      <c r="ANU753"/>
      <c r="ANV753"/>
      <c r="ANW753"/>
      <c r="ANX753"/>
      <c r="ANY753"/>
      <c r="ANZ753"/>
      <c r="AOA753"/>
      <c r="AOB753"/>
      <c r="AOC753"/>
      <c r="AOD753"/>
      <c r="AOE753"/>
      <c r="AOF753"/>
      <c r="AOG753"/>
      <c r="AOH753"/>
      <c r="AOI753"/>
      <c r="AOJ753"/>
      <c r="AOK753"/>
      <c r="AOL753"/>
      <c r="AOM753"/>
      <c r="AON753"/>
      <c r="AOO753"/>
      <c r="AOP753"/>
      <c r="AOQ753"/>
      <c r="AOR753"/>
      <c r="AOS753"/>
      <c r="AOT753"/>
      <c r="AOU753"/>
      <c r="AOV753"/>
      <c r="AOW753"/>
      <c r="AOX753"/>
      <c r="AOY753"/>
      <c r="AOZ753"/>
      <c r="APA753"/>
      <c r="APB753"/>
      <c r="APC753"/>
      <c r="APD753"/>
      <c r="APE753"/>
      <c r="APF753"/>
      <c r="APG753"/>
      <c r="APH753"/>
      <c r="API753"/>
      <c r="APJ753"/>
      <c r="APK753"/>
      <c r="APL753"/>
      <c r="APM753"/>
      <c r="APN753"/>
      <c r="APO753"/>
      <c r="APP753"/>
      <c r="APQ753"/>
      <c r="APR753"/>
      <c r="APS753"/>
      <c r="APT753"/>
      <c r="APU753"/>
      <c r="APV753"/>
      <c r="APW753"/>
      <c r="APX753"/>
      <c r="APY753"/>
      <c r="APZ753"/>
      <c r="AQA753"/>
      <c r="AQB753"/>
      <c r="AQC753"/>
      <c r="AQD753"/>
      <c r="AQE753"/>
      <c r="AQF753"/>
      <c r="AQG753"/>
      <c r="AQH753"/>
      <c r="AQI753"/>
      <c r="AQJ753"/>
      <c r="AQK753"/>
      <c r="AQL753"/>
      <c r="AQM753"/>
      <c r="AQN753"/>
      <c r="AQO753"/>
      <c r="AQP753"/>
      <c r="AQQ753"/>
      <c r="AQR753"/>
      <c r="AQS753"/>
      <c r="AQT753"/>
      <c r="AQU753"/>
      <c r="AQV753"/>
      <c r="AQW753"/>
      <c r="AQX753"/>
      <c r="AQY753"/>
      <c r="AQZ753"/>
      <c r="ARA753"/>
      <c r="ARB753"/>
      <c r="ARC753"/>
      <c r="ARD753"/>
      <c r="ARE753"/>
      <c r="ARF753"/>
      <c r="ARG753"/>
      <c r="ARH753"/>
      <c r="ARI753"/>
      <c r="ARJ753"/>
      <c r="ARK753"/>
      <c r="ARL753"/>
      <c r="ARM753"/>
      <c r="ARN753"/>
      <c r="ARO753"/>
      <c r="ARP753"/>
      <c r="ARQ753"/>
      <c r="ARR753"/>
      <c r="ARS753"/>
      <c r="ART753"/>
      <c r="ARU753"/>
      <c r="ARV753"/>
      <c r="ARW753"/>
      <c r="ARX753"/>
      <c r="ARY753"/>
      <c r="ARZ753"/>
      <c r="ASA753"/>
      <c r="ASB753"/>
      <c r="ASC753"/>
      <c r="ASD753"/>
      <c r="ASE753"/>
      <c r="ASF753"/>
      <c r="ASG753"/>
      <c r="ASH753"/>
      <c r="ASI753"/>
      <c r="ASJ753"/>
      <c r="ASK753"/>
      <c r="ASL753"/>
      <c r="ASM753"/>
      <c r="ASN753"/>
      <c r="ASO753"/>
      <c r="ASP753"/>
      <c r="ASQ753"/>
      <c r="ASR753"/>
      <c r="ASS753"/>
      <c r="AST753"/>
      <c r="ASU753"/>
      <c r="ASV753"/>
      <c r="ASW753"/>
      <c r="ASX753"/>
      <c r="ASY753"/>
      <c r="ASZ753"/>
      <c r="ATA753"/>
      <c r="ATB753"/>
      <c r="ATC753"/>
      <c r="ATD753"/>
      <c r="ATE753"/>
      <c r="ATF753"/>
      <c r="ATG753"/>
      <c r="ATH753"/>
      <c r="ATI753"/>
      <c r="ATJ753"/>
      <c r="ATK753"/>
      <c r="ATL753"/>
      <c r="ATM753"/>
      <c r="ATN753"/>
      <c r="ATO753"/>
      <c r="ATP753"/>
      <c r="ATQ753"/>
      <c r="ATR753"/>
      <c r="ATS753"/>
      <c r="ATT753"/>
      <c r="ATU753"/>
      <c r="ATV753"/>
      <c r="ATW753"/>
      <c r="ATX753"/>
      <c r="ATY753"/>
      <c r="ATZ753"/>
      <c r="AUA753"/>
      <c r="AUB753"/>
      <c r="AUC753"/>
      <c r="AUD753"/>
      <c r="AUE753"/>
      <c r="AUF753"/>
      <c r="AUG753"/>
      <c r="AUH753"/>
      <c r="AUI753"/>
      <c r="AUJ753"/>
      <c r="AUK753"/>
      <c r="AUL753"/>
      <c r="AUM753"/>
      <c r="AUN753"/>
      <c r="AUO753"/>
      <c r="AUP753"/>
      <c r="AUQ753"/>
      <c r="AUR753"/>
      <c r="AUS753"/>
      <c r="AUT753"/>
      <c r="AUU753"/>
      <c r="AUV753"/>
      <c r="AUW753"/>
      <c r="AUX753"/>
      <c r="AUY753"/>
      <c r="AUZ753"/>
      <c r="AVA753"/>
      <c r="AVB753"/>
      <c r="AVC753"/>
      <c r="AVD753"/>
      <c r="AVE753"/>
      <c r="AVF753"/>
      <c r="AVG753"/>
      <c r="AVH753"/>
      <c r="AVI753"/>
      <c r="AVJ753"/>
      <c r="AVK753"/>
      <c r="AVL753"/>
      <c r="AVM753"/>
      <c r="AVN753"/>
      <c r="AVO753"/>
      <c r="AVP753"/>
      <c r="AVQ753"/>
      <c r="AVR753"/>
      <c r="AVS753"/>
      <c r="AVT753"/>
      <c r="AVU753"/>
      <c r="AVV753"/>
      <c r="AVW753"/>
      <c r="AVX753"/>
      <c r="AVY753"/>
      <c r="AVZ753"/>
      <c r="AWA753"/>
      <c r="AWB753"/>
      <c r="AWC753"/>
      <c r="AWD753"/>
      <c r="AWE753"/>
      <c r="AWF753"/>
      <c r="AWG753"/>
      <c r="AWH753"/>
      <c r="AWI753"/>
      <c r="AWJ753"/>
      <c r="AWK753"/>
      <c r="AWL753"/>
      <c r="AWM753"/>
      <c r="AWN753"/>
      <c r="AWO753"/>
      <c r="AWP753"/>
      <c r="AWQ753"/>
      <c r="AWR753"/>
      <c r="AWS753"/>
      <c r="AWT753"/>
      <c r="AWU753"/>
      <c r="AWV753"/>
      <c r="AWW753"/>
      <c r="AWX753"/>
      <c r="AWY753"/>
      <c r="AWZ753"/>
      <c r="AXA753"/>
      <c r="AXB753"/>
      <c r="AXC753"/>
      <c r="AXD753"/>
      <c r="AXE753"/>
      <c r="AXF753"/>
      <c r="AXG753"/>
      <c r="AXH753"/>
      <c r="AXI753"/>
      <c r="AXJ753"/>
      <c r="AXK753"/>
      <c r="AXL753"/>
      <c r="AXM753"/>
      <c r="AXN753"/>
      <c r="AXO753"/>
      <c r="AXP753"/>
      <c r="AXQ753"/>
      <c r="AXR753"/>
      <c r="AXS753"/>
      <c r="AXT753"/>
      <c r="AXU753"/>
      <c r="AXV753"/>
      <c r="AXW753"/>
      <c r="AXX753"/>
      <c r="AXY753"/>
      <c r="AXZ753"/>
      <c r="AYA753"/>
      <c r="AYB753"/>
      <c r="AYC753"/>
      <c r="AYD753"/>
      <c r="AYE753"/>
      <c r="AYF753"/>
      <c r="AYG753"/>
      <c r="AYH753"/>
      <c r="AYI753"/>
      <c r="AYJ753"/>
      <c r="AYK753"/>
      <c r="AYL753"/>
      <c r="AYM753"/>
      <c r="AYN753"/>
      <c r="AYO753"/>
      <c r="AYP753"/>
      <c r="AYQ753"/>
      <c r="AYR753"/>
      <c r="AYS753"/>
      <c r="AYT753"/>
      <c r="AYU753"/>
      <c r="AYV753"/>
      <c r="AYW753"/>
      <c r="AYX753"/>
      <c r="AYY753"/>
      <c r="AYZ753"/>
      <c r="AZA753"/>
      <c r="AZB753"/>
      <c r="AZC753"/>
      <c r="AZD753"/>
      <c r="AZE753"/>
      <c r="AZF753"/>
      <c r="AZG753"/>
      <c r="AZH753"/>
      <c r="AZI753"/>
      <c r="AZJ753"/>
      <c r="AZK753"/>
      <c r="AZL753"/>
      <c r="AZM753"/>
      <c r="AZN753"/>
      <c r="AZO753"/>
      <c r="AZP753"/>
      <c r="AZQ753"/>
      <c r="AZR753"/>
      <c r="AZS753"/>
      <c r="AZT753"/>
      <c r="AZU753"/>
      <c r="AZV753"/>
      <c r="AZW753"/>
      <c r="AZX753"/>
      <c r="AZY753"/>
      <c r="AZZ753"/>
      <c r="BAA753"/>
      <c r="BAB753"/>
      <c r="BAC753"/>
      <c r="BAD753"/>
      <c r="BAE753"/>
      <c r="BAF753"/>
      <c r="BAG753"/>
      <c r="BAH753"/>
      <c r="BAI753"/>
      <c r="BAJ753"/>
      <c r="BAK753"/>
      <c r="BAL753"/>
      <c r="BAM753"/>
      <c r="BAN753"/>
      <c r="BAO753"/>
      <c r="BAP753"/>
      <c r="BAQ753"/>
      <c r="BAR753"/>
      <c r="BAS753"/>
      <c r="BAT753"/>
      <c r="BAU753"/>
      <c r="BAV753"/>
      <c r="BAW753"/>
      <c r="BAX753"/>
      <c r="BAY753"/>
      <c r="BAZ753"/>
      <c r="BBA753"/>
      <c r="BBB753"/>
      <c r="BBC753"/>
      <c r="BBD753"/>
      <c r="BBE753"/>
      <c r="BBF753"/>
      <c r="BBG753"/>
      <c r="BBH753"/>
      <c r="BBI753"/>
      <c r="BBJ753"/>
      <c r="BBK753"/>
      <c r="BBL753"/>
      <c r="BBM753"/>
      <c r="BBN753"/>
      <c r="BBO753"/>
      <c r="BBP753"/>
      <c r="BBQ753"/>
      <c r="BBR753"/>
      <c r="BBS753"/>
      <c r="BBT753"/>
      <c r="BBU753"/>
      <c r="BBV753"/>
      <c r="BBW753"/>
      <c r="BBX753"/>
      <c r="BBY753"/>
      <c r="BBZ753"/>
      <c r="BCA753"/>
      <c r="BCB753"/>
      <c r="BCC753"/>
      <c r="BCD753"/>
      <c r="BCE753"/>
      <c r="BCF753"/>
      <c r="BCG753"/>
      <c r="BCH753"/>
      <c r="BCI753"/>
      <c r="BCJ753"/>
      <c r="BCK753"/>
      <c r="BCL753"/>
      <c r="BCM753"/>
      <c r="BCN753"/>
      <c r="BCO753"/>
      <c r="BCP753"/>
      <c r="BCQ753"/>
      <c r="BCR753"/>
      <c r="BCS753"/>
      <c r="BCT753"/>
      <c r="BCU753"/>
      <c r="BCV753"/>
      <c r="BCW753"/>
      <c r="BCX753"/>
      <c r="BCY753"/>
      <c r="BCZ753"/>
      <c r="BDA753"/>
      <c r="BDB753"/>
      <c r="BDC753"/>
      <c r="BDD753"/>
      <c r="BDE753"/>
      <c r="BDF753"/>
      <c r="BDG753"/>
      <c r="BDH753"/>
      <c r="BDI753"/>
      <c r="BDJ753"/>
      <c r="BDK753"/>
      <c r="BDL753"/>
      <c r="BDM753"/>
      <c r="BDN753"/>
      <c r="BDO753"/>
      <c r="BDP753"/>
      <c r="BDQ753"/>
      <c r="BDR753"/>
      <c r="BDS753"/>
      <c r="BDT753"/>
      <c r="BDU753"/>
      <c r="BDV753"/>
      <c r="BDW753"/>
      <c r="BDX753"/>
      <c r="BDY753"/>
      <c r="BDZ753"/>
      <c r="BEA753"/>
      <c r="BEB753"/>
      <c r="BEC753"/>
      <c r="BED753"/>
      <c r="BEE753"/>
      <c r="BEF753"/>
      <c r="BEG753"/>
      <c r="BEH753"/>
      <c r="BEI753"/>
      <c r="BEJ753"/>
      <c r="BEK753"/>
      <c r="BEL753"/>
      <c r="BEM753"/>
      <c r="BEN753"/>
      <c r="BEO753"/>
      <c r="BEP753"/>
      <c r="BEQ753"/>
      <c r="BER753"/>
      <c r="BES753"/>
      <c r="BET753"/>
      <c r="BEU753"/>
      <c r="BEV753"/>
      <c r="BEW753"/>
      <c r="BEX753"/>
      <c r="BEY753"/>
      <c r="BEZ753"/>
      <c r="BFA753"/>
      <c r="BFB753"/>
      <c r="BFC753"/>
      <c r="BFD753"/>
      <c r="BFE753"/>
      <c r="BFF753"/>
      <c r="BFG753"/>
      <c r="BFH753"/>
      <c r="BFI753"/>
      <c r="BFJ753"/>
      <c r="BFK753"/>
      <c r="BFL753"/>
      <c r="BFM753"/>
      <c r="BFN753"/>
      <c r="BFO753"/>
      <c r="BFP753"/>
      <c r="BFQ753"/>
      <c r="BFR753"/>
      <c r="BFS753"/>
      <c r="BFT753"/>
      <c r="BFU753"/>
      <c r="BFV753"/>
      <c r="BFW753"/>
      <c r="BFX753"/>
      <c r="BFY753"/>
      <c r="BFZ753"/>
      <c r="BGA753"/>
      <c r="BGB753"/>
      <c r="BGC753"/>
      <c r="BGD753"/>
      <c r="BGE753"/>
      <c r="BGF753"/>
      <c r="BGG753"/>
      <c r="BGH753"/>
      <c r="BGI753"/>
      <c r="BGJ753"/>
      <c r="BGK753"/>
      <c r="BGL753"/>
      <c r="BGM753"/>
      <c r="BGN753"/>
      <c r="BGO753"/>
      <c r="BGP753"/>
      <c r="BGQ753"/>
      <c r="BGR753"/>
      <c r="BGS753"/>
      <c r="BGT753"/>
      <c r="BGU753"/>
      <c r="BGV753"/>
      <c r="BGW753"/>
      <c r="BGX753"/>
      <c r="BGY753"/>
      <c r="BGZ753"/>
      <c r="BHA753"/>
      <c r="BHB753"/>
      <c r="BHC753"/>
      <c r="BHD753"/>
      <c r="BHE753"/>
      <c r="BHF753"/>
      <c r="BHG753"/>
      <c r="BHH753"/>
      <c r="BHI753"/>
      <c r="BHJ753"/>
      <c r="BHK753"/>
      <c r="BHL753"/>
      <c r="BHM753"/>
      <c r="BHN753"/>
      <c r="BHO753"/>
      <c r="BHP753"/>
      <c r="BHQ753"/>
      <c r="BHR753"/>
      <c r="BHS753"/>
      <c r="BHT753"/>
      <c r="BHU753"/>
      <c r="BHV753"/>
      <c r="BHW753"/>
      <c r="BHX753"/>
      <c r="BHY753"/>
      <c r="BHZ753"/>
      <c r="BIA753"/>
      <c r="BIB753"/>
      <c r="BIC753"/>
      <c r="BID753"/>
      <c r="BIE753"/>
      <c r="BIF753"/>
      <c r="BIG753"/>
      <c r="BIH753"/>
      <c r="BII753"/>
      <c r="BIJ753"/>
      <c r="BIK753"/>
      <c r="BIL753"/>
      <c r="BIM753"/>
      <c r="BIN753"/>
      <c r="BIO753"/>
      <c r="BIP753"/>
      <c r="BIQ753"/>
      <c r="BIR753"/>
      <c r="BIS753"/>
      <c r="BIT753"/>
      <c r="BIU753"/>
      <c r="BIV753"/>
      <c r="BIW753"/>
      <c r="BIX753"/>
      <c r="BIY753"/>
      <c r="BIZ753"/>
      <c r="BJA753"/>
      <c r="BJB753"/>
      <c r="BJC753"/>
      <c r="BJD753"/>
      <c r="BJE753"/>
      <c r="BJF753"/>
      <c r="BJG753"/>
      <c r="BJH753"/>
      <c r="BJI753"/>
      <c r="BJJ753"/>
      <c r="BJK753"/>
      <c r="BJL753"/>
      <c r="BJM753"/>
      <c r="BJN753"/>
      <c r="BJO753"/>
      <c r="BJP753"/>
      <c r="BJQ753"/>
      <c r="BJR753"/>
      <c r="BJS753"/>
      <c r="BJT753"/>
      <c r="BJU753"/>
      <c r="BJV753"/>
      <c r="BJW753"/>
      <c r="BJX753"/>
      <c r="BJY753"/>
      <c r="BJZ753"/>
      <c r="BKA753"/>
      <c r="BKB753"/>
      <c r="BKC753"/>
      <c r="BKD753"/>
      <c r="BKE753"/>
      <c r="BKF753"/>
      <c r="BKG753"/>
      <c r="BKH753"/>
      <c r="BKI753"/>
      <c r="BKJ753"/>
      <c r="BKK753"/>
      <c r="BKL753"/>
      <c r="BKM753"/>
      <c r="BKN753"/>
      <c r="BKO753"/>
      <c r="BKP753"/>
      <c r="BKQ753"/>
      <c r="BKR753"/>
      <c r="BKS753"/>
      <c r="BKT753"/>
      <c r="BKU753"/>
      <c r="BKV753"/>
      <c r="BKW753"/>
      <c r="BKX753"/>
      <c r="BKY753"/>
      <c r="BKZ753"/>
      <c r="BLA753"/>
      <c r="BLB753"/>
      <c r="BLC753"/>
      <c r="BLD753"/>
      <c r="BLE753"/>
      <c r="BLF753"/>
      <c r="BLG753"/>
      <c r="BLH753"/>
      <c r="BLI753"/>
      <c r="BLJ753"/>
      <c r="BLK753"/>
      <c r="BLL753"/>
      <c r="BLM753"/>
      <c r="BLN753"/>
      <c r="BLO753"/>
      <c r="BLP753"/>
      <c r="BLQ753"/>
      <c r="BLR753"/>
      <c r="BLS753"/>
      <c r="BLT753"/>
      <c r="BLU753"/>
      <c r="BLV753"/>
      <c r="BLW753"/>
      <c r="BLX753"/>
      <c r="BLY753"/>
      <c r="BLZ753"/>
      <c r="BMA753"/>
      <c r="BMB753"/>
      <c r="BMC753"/>
      <c r="BMD753"/>
      <c r="BME753"/>
      <c r="BMF753"/>
      <c r="BMG753"/>
      <c r="BMH753"/>
      <c r="BMI753"/>
      <c r="BMJ753"/>
      <c r="BMK753"/>
      <c r="BML753"/>
      <c r="BMM753"/>
      <c r="BMN753"/>
      <c r="BMO753"/>
      <c r="BMP753"/>
      <c r="BMQ753"/>
      <c r="BMR753"/>
      <c r="BMS753"/>
      <c r="BMT753"/>
      <c r="BMU753"/>
      <c r="BMV753"/>
      <c r="BMW753"/>
      <c r="BMX753"/>
      <c r="BMY753"/>
      <c r="BMZ753"/>
      <c r="BNA753"/>
      <c r="BNB753"/>
      <c r="BNC753"/>
      <c r="BND753"/>
      <c r="BNE753"/>
      <c r="BNF753"/>
      <c r="BNG753"/>
      <c r="BNH753"/>
      <c r="BNI753"/>
      <c r="BNJ753"/>
      <c r="BNK753"/>
      <c r="BNL753"/>
      <c r="BNM753"/>
      <c r="BNN753"/>
      <c r="BNO753"/>
      <c r="BNP753"/>
      <c r="BNQ753"/>
      <c r="BNR753"/>
      <c r="BNS753"/>
      <c r="BNT753"/>
      <c r="BNU753"/>
      <c r="BNV753"/>
      <c r="BNW753"/>
      <c r="BNX753"/>
      <c r="BNY753"/>
      <c r="BNZ753"/>
      <c r="BOA753"/>
      <c r="BOB753"/>
      <c r="BOC753"/>
      <c r="BOD753"/>
      <c r="BOE753"/>
      <c r="BOF753"/>
      <c r="BOG753"/>
      <c r="BOH753"/>
      <c r="BOI753"/>
      <c r="BOJ753"/>
      <c r="BOK753"/>
      <c r="BOL753"/>
      <c r="BOM753"/>
      <c r="BON753"/>
      <c r="BOO753"/>
      <c r="BOP753"/>
      <c r="BOQ753"/>
      <c r="BOR753"/>
      <c r="BOS753"/>
      <c r="BOT753"/>
      <c r="BOU753"/>
      <c r="BOV753"/>
      <c r="BOW753"/>
      <c r="BOX753"/>
      <c r="BOY753"/>
      <c r="BOZ753"/>
      <c r="BPA753"/>
      <c r="BPB753"/>
      <c r="BPC753"/>
      <c r="BPD753"/>
      <c r="BPE753"/>
      <c r="BPF753"/>
      <c r="BPG753"/>
      <c r="BPH753"/>
      <c r="BPI753"/>
      <c r="BPJ753"/>
      <c r="BPK753"/>
      <c r="BPL753"/>
      <c r="BPM753"/>
      <c r="BPN753"/>
      <c r="BPO753"/>
      <c r="BPP753"/>
      <c r="BPQ753"/>
      <c r="BPR753"/>
      <c r="BPS753"/>
      <c r="BPT753"/>
      <c r="BPU753"/>
      <c r="BPV753"/>
      <c r="BPW753"/>
      <c r="BPX753"/>
      <c r="BPY753"/>
      <c r="BPZ753"/>
      <c r="BQA753"/>
      <c r="BQB753"/>
      <c r="BQC753"/>
      <c r="BQD753"/>
      <c r="BQE753"/>
      <c r="BQF753"/>
      <c r="BQG753"/>
      <c r="BQH753"/>
      <c r="BQI753"/>
      <c r="BQJ753"/>
      <c r="BQK753"/>
      <c r="BQL753"/>
      <c r="BQM753"/>
      <c r="BQN753"/>
      <c r="BQO753"/>
      <c r="BQP753"/>
      <c r="BQQ753"/>
      <c r="BQR753"/>
      <c r="BQS753"/>
      <c r="BQT753"/>
      <c r="BQU753"/>
      <c r="BQV753"/>
      <c r="BQW753"/>
      <c r="BQX753"/>
      <c r="BQY753"/>
      <c r="BQZ753"/>
      <c r="BRA753"/>
      <c r="BRB753"/>
      <c r="BRC753"/>
      <c r="BRD753"/>
      <c r="BRE753"/>
      <c r="BRF753"/>
      <c r="BRG753"/>
      <c r="BRH753"/>
      <c r="BRI753"/>
      <c r="BRJ753"/>
      <c r="BRK753"/>
      <c r="BRL753"/>
      <c r="BRM753"/>
      <c r="BRN753"/>
      <c r="BRO753"/>
      <c r="BRP753"/>
      <c r="BRQ753"/>
      <c r="BRR753"/>
      <c r="BRS753"/>
      <c r="BRT753"/>
      <c r="BRU753"/>
      <c r="BRV753"/>
      <c r="BRW753"/>
      <c r="BRX753"/>
      <c r="BRY753"/>
      <c r="BRZ753"/>
      <c r="BSA753"/>
      <c r="BSB753"/>
      <c r="BSC753"/>
      <c r="BSD753"/>
      <c r="BSE753"/>
      <c r="BSF753"/>
      <c r="BSG753"/>
      <c r="BSH753"/>
      <c r="BSI753"/>
      <c r="BSJ753"/>
      <c r="BSK753"/>
      <c r="BSL753"/>
      <c r="BSM753"/>
      <c r="BSN753"/>
      <c r="BSO753"/>
      <c r="BSP753"/>
      <c r="BSQ753"/>
      <c r="BSR753"/>
      <c r="BSS753"/>
      <c r="BST753"/>
      <c r="BSU753"/>
      <c r="BSV753"/>
      <c r="BSW753"/>
      <c r="BSX753"/>
      <c r="BSY753"/>
      <c r="BSZ753"/>
      <c r="BTA753"/>
      <c r="BTB753"/>
      <c r="BTC753"/>
      <c r="BTD753"/>
      <c r="BTE753"/>
      <c r="BTF753"/>
      <c r="BTG753"/>
      <c r="BTH753"/>
      <c r="BTI753"/>
      <c r="BTJ753"/>
      <c r="BTK753"/>
      <c r="BTL753"/>
      <c r="BTM753"/>
      <c r="BTN753"/>
      <c r="BTO753"/>
      <c r="BTP753"/>
      <c r="BTQ753"/>
      <c r="BTR753"/>
      <c r="BTS753"/>
      <c r="BTT753"/>
      <c r="BTU753"/>
      <c r="BTV753"/>
      <c r="BTW753"/>
      <c r="BTX753"/>
      <c r="BTY753"/>
      <c r="BTZ753"/>
      <c r="BUA753"/>
      <c r="BUB753"/>
      <c r="BUC753"/>
      <c r="BUD753"/>
      <c r="BUE753"/>
      <c r="BUF753"/>
      <c r="BUG753"/>
      <c r="BUH753"/>
      <c r="BUI753"/>
      <c r="BUJ753"/>
      <c r="BUK753"/>
      <c r="BUL753"/>
      <c r="BUM753"/>
      <c r="BUN753"/>
      <c r="BUO753"/>
      <c r="BUP753"/>
      <c r="BUQ753"/>
      <c r="BUR753"/>
      <c r="BUS753"/>
      <c r="BUT753"/>
      <c r="BUU753"/>
      <c r="BUV753"/>
      <c r="BUW753"/>
      <c r="BUX753"/>
      <c r="BUY753"/>
      <c r="BUZ753"/>
      <c r="BVA753"/>
      <c r="BVB753"/>
      <c r="BVC753"/>
      <c r="BVD753"/>
      <c r="BVE753"/>
      <c r="BVF753"/>
      <c r="BVG753"/>
      <c r="BVH753"/>
      <c r="BVI753"/>
      <c r="BVJ753"/>
      <c r="BVK753"/>
      <c r="BVL753"/>
      <c r="BVM753"/>
      <c r="BVN753"/>
      <c r="BVO753"/>
      <c r="BVP753"/>
      <c r="BVQ753"/>
      <c r="BVR753"/>
      <c r="BVS753"/>
      <c r="BVT753"/>
      <c r="BVU753"/>
      <c r="BVV753"/>
      <c r="BVW753"/>
      <c r="BVX753"/>
      <c r="BVY753"/>
      <c r="BVZ753"/>
      <c r="BWA753"/>
      <c r="BWB753"/>
      <c r="BWC753"/>
      <c r="BWD753"/>
      <c r="BWE753"/>
      <c r="BWF753"/>
      <c r="BWG753"/>
      <c r="BWH753"/>
      <c r="BWI753"/>
      <c r="BWJ753"/>
      <c r="BWK753"/>
      <c r="BWL753"/>
      <c r="BWM753"/>
      <c r="BWN753"/>
      <c r="BWO753"/>
      <c r="BWP753"/>
      <c r="BWQ753"/>
      <c r="BWR753"/>
      <c r="BWS753"/>
      <c r="BWT753"/>
      <c r="BWU753"/>
      <c r="BWV753"/>
      <c r="BWW753"/>
      <c r="BWX753"/>
      <c r="BWY753"/>
      <c r="BWZ753"/>
      <c r="BXA753"/>
      <c r="BXB753"/>
      <c r="BXC753"/>
      <c r="BXD753"/>
      <c r="BXE753"/>
      <c r="BXF753"/>
      <c r="BXG753"/>
      <c r="BXH753"/>
      <c r="BXI753"/>
      <c r="BXJ753"/>
      <c r="BXK753"/>
      <c r="BXL753"/>
      <c r="BXM753"/>
      <c r="BXN753"/>
      <c r="BXO753"/>
      <c r="BXP753"/>
      <c r="BXQ753"/>
      <c r="BXR753"/>
      <c r="BXS753"/>
      <c r="BXT753"/>
      <c r="BXU753"/>
      <c r="BXV753"/>
      <c r="BXW753"/>
      <c r="BXX753"/>
      <c r="BXY753"/>
      <c r="BXZ753"/>
      <c r="BYA753"/>
      <c r="BYB753"/>
      <c r="BYC753"/>
      <c r="BYD753"/>
      <c r="BYE753"/>
      <c r="BYF753"/>
      <c r="BYG753"/>
      <c r="BYH753"/>
      <c r="BYI753"/>
      <c r="BYJ753"/>
      <c r="BYK753"/>
      <c r="BYL753"/>
      <c r="BYM753"/>
      <c r="BYN753"/>
      <c r="BYO753"/>
      <c r="BYP753"/>
      <c r="BYQ753"/>
      <c r="BYR753"/>
      <c r="BYS753"/>
      <c r="BYT753"/>
      <c r="BYU753"/>
      <c r="BYV753"/>
      <c r="BYW753"/>
      <c r="BYX753"/>
      <c r="BYY753"/>
      <c r="BYZ753"/>
      <c r="BZA753"/>
      <c r="BZB753"/>
      <c r="BZC753"/>
      <c r="BZD753"/>
      <c r="BZE753"/>
      <c r="BZF753"/>
      <c r="BZG753"/>
      <c r="BZH753"/>
      <c r="BZI753"/>
      <c r="BZJ753"/>
      <c r="BZK753"/>
      <c r="BZL753"/>
      <c r="BZM753"/>
      <c r="BZN753"/>
      <c r="BZO753"/>
      <c r="BZP753"/>
      <c r="BZQ753"/>
      <c r="BZR753"/>
      <c r="BZS753"/>
      <c r="BZT753"/>
      <c r="BZU753"/>
      <c r="BZV753"/>
      <c r="BZW753"/>
      <c r="BZX753"/>
      <c r="BZY753"/>
      <c r="BZZ753"/>
      <c r="CAA753"/>
      <c r="CAB753"/>
      <c r="CAC753"/>
      <c r="CAD753"/>
      <c r="CAE753"/>
      <c r="CAF753"/>
      <c r="CAG753"/>
      <c r="CAH753"/>
      <c r="CAI753"/>
      <c r="CAJ753"/>
      <c r="CAK753"/>
      <c r="CAL753"/>
      <c r="CAM753"/>
      <c r="CAN753"/>
      <c r="CAO753"/>
      <c r="CAP753"/>
      <c r="CAQ753"/>
      <c r="CAR753"/>
      <c r="CAS753"/>
      <c r="CAT753"/>
      <c r="CAU753"/>
      <c r="CAV753"/>
      <c r="CAW753"/>
      <c r="CAX753"/>
      <c r="CAY753"/>
      <c r="CAZ753"/>
      <c r="CBA753"/>
      <c r="CBB753"/>
      <c r="CBC753"/>
      <c r="CBD753"/>
      <c r="CBE753"/>
      <c r="CBF753"/>
      <c r="CBG753"/>
      <c r="CBH753"/>
      <c r="CBI753"/>
      <c r="CBJ753"/>
      <c r="CBK753"/>
      <c r="CBL753"/>
      <c r="CBM753"/>
      <c r="CBN753"/>
      <c r="CBO753"/>
      <c r="CBP753"/>
      <c r="CBQ753"/>
      <c r="CBR753"/>
      <c r="CBS753"/>
      <c r="CBT753"/>
      <c r="CBU753"/>
      <c r="CBV753"/>
      <c r="CBW753"/>
      <c r="CBX753"/>
      <c r="CBY753"/>
      <c r="CBZ753"/>
      <c r="CCA753"/>
      <c r="CCB753"/>
      <c r="CCC753"/>
      <c r="CCD753"/>
      <c r="CCE753"/>
      <c r="CCF753"/>
      <c r="CCG753"/>
      <c r="CCH753"/>
      <c r="CCI753"/>
      <c r="CCJ753"/>
      <c r="CCK753"/>
      <c r="CCL753"/>
      <c r="CCM753"/>
      <c r="CCN753"/>
      <c r="CCO753"/>
      <c r="CCP753"/>
      <c r="CCQ753"/>
      <c r="CCR753"/>
      <c r="CCS753"/>
      <c r="CCT753"/>
      <c r="CCU753"/>
      <c r="CCV753"/>
      <c r="CCW753"/>
      <c r="CCX753"/>
      <c r="CCY753"/>
      <c r="CCZ753"/>
      <c r="CDA753"/>
      <c r="CDB753"/>
      <c r="CDC753"/>
      <c r="CDD753"/>
      <c r="CDE753"/>
      <c r="CDF753"/>
      <c r="CDG753"/>
      <c r="CDH753"/>
      <c r="CDI753"/>
      <c r="CDJ753"/>
      <c r="CDK753"/>
      <c r="CDL753"/>
      <c r="CDM753"/>
      <c r="CDN753"/>
      <c r="CDO753"/>
      <c r="CDP753"/>
      <c r="CDQ753"/>
      <c r="CDR753"/>
      <c r="CDS753"/>
      <c r="CDT753"/>
      <c r="CDU753"/>
      <c r="CDV753"/>
      <c r="CDW753"/>
      <c r="CDX753"/>
      <c r="CDY753"/>
      <c r="CDZ753"/>
      <c r="CEA753"/>
      <c r="CEB753"/>
      <c r="CEC753"/>
      <c r="CED753"/>
      <c r="CEE753"/>
      <c r="CEF753"/>
      <c r="CEG753"/>
      <c r="CEH753"/>
      <c r="CEI753"/>
      <c r="CEJ753"/>
      <c r="CEK753"/>
      <c r="CEL753"/>
      <c r="CEM753"/>
      <c r="CEN753"/>
      <c r="CEO753"/>
      <c r="CEP753"/>
      <c r="CEQ753"/>
      <c r="CER753"/>
      <c r="CES753"/>
      <c r="CET753"/>
      <c r="CEU753"/>
      <c r="CEV753"/>
      <c r="CEW753"/>
      <c r="CEX753"/>
      <c r="CEY753"/>
      <c r="CEZ753"/>
      <c r="CFA753"/>
      <c r="CFB753"/>
      <c r="CFC753"/>
      <c r="CFD753"/>
      <c r="CFE753"/>
      <c r="CFF753"/>
      <c r="CFG753"/>
      <c r="CFH753"/>
      <c r="CFI753"/>
      <c r="CFJ753"/>
      <c r="CFK753"/>
      <c r="CFL753"/>
      <c r="CFM753"/>
      <c r="CFN753"/>
      <c r="CFO753"/>
      <c r="CFP753"/>
      <c r="CFQ753"/>
      <c r="CFR753"/>
      <c r="CFS753"/>
      <c r="CFT753"/>
      <c r="CFU753"/>
      <c r="CFV753"/>
      <c r="CFW753"/>
      <c r="CFX753"/>
      <c r="CFY753"/>
      <c r="CFZ753"/>
      <c r="CGA753"/>
      <c r="CGB753"/>
      <c r="CGC753"/>
      <c r="CGD753"/>
      <c r="CGE753"/>
      <c r="CGF753"/>
      <c r="CGG753"/>
      <c r="CGH753"/>
      <c r="CGI753"/>
      <c r="CGJ753"/>
      <c r="CGK753"/>
      <c r="CGL753"/>
      <c r="CGM753"/>
      <c r="CGN753"/>
      <c r="CGO753"/>
      <c r="CGP753"/>
      <c r="CGQ753"/>
      <c r="CGR753"/>
      <c r="CGS753"/>
      <c r="CGT753"/>
      <c r="CGU753"/>
      <c r="CGV753"/>
      <c r="CGW753"/>
      <c r="CGX753"/>
      <c r="CGY753"/>
      <c r="CGZ753"/>
      <c r="CHA753"/>
      <c r="CHB753"/>
      <c r="CHC753"/>
      <c r="CHD753"/>
      <c r="CHE753"/>
      <c r="CHF753"/>
      <c r="CHG753"/>
      <c r="CHH753"/>
      <c r="CHI753"/>
      <c r="CHJ753"/>
      <c r="CHK753"/>
      <c r="CHL753"/>
      <c r="CHM753"/>
      <c r="CHN753"/>
      <c r="CHO753"/>
      <c r="CHP753"/>
      <c r="CHQ753"/>
      <c r="CHR753"/>
      <c r="CHS753"/>
      <c r="CHT753"/>
      <c r="CHU753"/>
      <c r="CHV753"/>
      <c r="CHW753"/>
      <c r="CHX753"/>
      <c r="CHY753"/>
      <c r="CHZ753"/>
      <c r="CIA753"/>
      <c r="CIB753"/>
      <c r="CIC753"/>
      <c r="CID753"/>
      <c r="CIE753"/>
      <c r="CIF753"/>
      <c r="CIG753"/>
      <c r="CIH753"/>
      <c r="CII753"/>
      <c r="CIJ753"/>
      <c r="CIK753"/>
      <c r="CIL753"/>
      <c r="CIM753"/>
      <c r="CIN753"/>
      <c r="CIO753"/>
      <c r="CIP753"/>
      <c r="CIQ753"/>
      <c r="CIR753"/>
      <c r="CIS753"/>
      <c r="CIT753"/>
      <c r="CIU753"/>
      <c r="CIV753"/>
      <c r="CIW753"/>
      <c r="CIX753"/>
      <c r="CIY753"/>
      <c r="CIZ753"/>
      <c r="CJA753"/>
      <c r="CJB753"/>
      <c r="CJC753"/>
      <c r="CJD753"/>
      <c r="CJE753"/>
      <c r="CJF753"/>
      <c r="CJG753"/>
      <c r="CJH753"/>
      <c r="CJI753"/>
      <c r="CJJ753"/>
      <c r="CJK753"/>
      <c r="CJL753"/>
      <c r="CJM753"/>
      <c r="CJN753"/>
      <c r="CJO753"/>
      <c r="CJP753"/>
      <c r="CJQ753"/>
      <c r="CJR753"/>
      <c r="CJS753"/>
      <c r="CJT753"/>
      <c r="CJU753"/>
      <c r="CJV753"/>
      <c r="CJW753"/>
      <c r="CJX753"/>
      <c r="CJY753"/>
      <c r="CJZ753"/>
      <c r="CKA753"/>
      <c r="CKB753"/>
      <c r="CKC753"/>
      <c r="CKD753"/>
      <c r="CKE753"/>
      <c r="CKF753"/>
      <c r="CKG753"/>
      <c r="CKH753"/>
      <c r="CKI753"/>
      <c r="CKJ753"/>
      <c r="CKK753"/>
      <c r="CKL753"/>
      <c r="CKM753"/>
      <c r="CKN753"/>
      <c r="CKO753"/>
      <c r="CKP753"/>
      <c r="CKQ753"/>
      <c r="CKR753"/>
      <c r="CKS753"/>
      <c r="CKT753"/>
      <c r="CKU753"/>
      <c r="CKV753"/>
      <c r="CKW753"/>
      <c r="CKX753"/>
      <c r="CKY753"/>
      <c r="CKZ753"/>
      <c r="CLA753"/>
      <c r="CLB753"/>
      <c r="CLC753"/>
      <c r="CLD753"/>
      <c r="CLE753"/>
      <c r="CLF753"/>
      <c r="CLG753"/>
      <c r="CLH753"/>
      <c r="CLI753"/>
      <c r="CLJ753"/>
      <c r="CLK753"/>
      <c r="CLL753"/>
      <c r="CLM753"/>
      <c r="CLN753"/>
      <c r="CLO753"/>
      <c r="CLP753"/>
      <c r="CLQ753"/>
      <c r="CLR753"/>
      <c r="CLS753"/>
      <c r="CLT753"/>
      <c r="CLU753"/>
      <c r="CLV753"/>
      <c r="CLW753"/>
      <c r="CLX753"/>
      <c r="CLY753"/>
      <c r="CLZ753"/>
      <c r="CMA753"/>
      <c r="CMB753"/>
      <c r="CMC753"/>
      <c r="CMD753"/>
      <c r="CME753"/>
      <c r="CMF753"/>
      <c r="CMG753"/>
      <c r="CMH753"/>
      <c r="CMI753"/>
      <c r="CMJ753"/>
      <c r="CMK753"/>
      <c r="CML753"/>
      <c r="CMM753"/>
      <c r="CMN753"/>
      <c r="CMO753"/>
      <c r="CMP753"/>
      <c r="CMQ753"/>
      <c r="CMR753"/>
      <c r="CMS753"/>
      <c r="CMT753"/>
      <c r="CMU753"/>
      <c r="CMV753"/>
      <c r="CMW753"/>
      <c r="CMX753"/>
      <c r="CMY753"/>
      <c r="CMZ753"/>
      <c r="CNA753"/>
      <c r="CNB753"/>
      <c r="CNC753"/>
      <c r="CND753"/>
      <c r="CNE753"/>
      <c r="CNF753"/>
      <c r="CNG753"/>
      <c r="CNH753"/>
      <c r="CNI753"/>
      <c r="CNJ753"/>
      <c r="CNK753"/>
      <c r="CNL753"/>
      <c r="CNM753"/>
      <c r="CNN753"/>
      <c r="CNO753"/>
      <c r="CNP753"/>
      <c r="CNQ753"/>
      <c r="CNR753"/>
      <c r="CNS753"/>
      <c r="CNT753"/>
      <c r="CNU753"/>
      <c r="CNV753"/>
      <c r="CNW753"/>
      <c r="CNX753"/>
      <c r="CNY753"/>
      <c r="CNZ753"/>
      <c r="COA753"/>
      <c r="COB753"/>
      <c r="COC753"/>
      <c r="COD753"/>
      <c r="COE753"/>
      <c r="COF753"/>
      <c r="COG753"/>
      <c r="COH753"/>
      <c r="COI753"/>
      <c r="COJ753"/>
      <c r="COK753"/>
      <c r="COL753"/>
      <c r="COM753"/>
      <c r="CON753"/>
      <c r="COO753"/>
      <c r="COP753"/>
      <c r="COQ753"/>
      <c r="COR753"/>
      <c r="COS753"/>
      <c r="COT753"/>
      <c r="COU753"/>
      <c r="COV753"/>
      <c r="COW753"/>
      <c r="COX753"/>
      <c r="COY753"/>
      <c r="COZ753"/>
      <c r="CPA753"/>
      <c r="CPB753"/>
      <c r="CPC753"/>
      <c r="CPD753"/>
      <c r="CPE753"/>
      <c r="CPF753"/>
      <c r="CPG753"/>
      <c r="CPH753"/>
      <c r="CPI753"/>
      <c r="CPJ753"/>
      <c r="CPK753"/>
      <c r="CPL753"/>
      <c r="CPM753"/>
      <c r="CPN753"/>
      <c r="CPO753"/>
      <c r="CPP753"/>
      <c r="CPQ753"/>
      <c r="CPR753"/>
      <c r="CPS753"/>
      <c r="CPT753"/>
      <c r="CPU753"/>
      <c r="CPV753"/>
      <c r="CPW753"/>
      <c r="CPX753"/>
      <c r="CPY753"/>
      <c r="CPZ753"/>
      <c r="CQA753"/>
      <c r="CQB753"/>
      <c r="CQC753"/>
      <c r="CQD753"/>
      <c r="CQE753"/>
      <c r="CQF753"/>
      <c r="CQG753"/>
      <c r="CQH753"/>
      <c r="CQI753"/>
      <c r="CQJ753"/>
      <c r="CQK753"/>
      <c r="CQL753"/>
      <c r="CQM753"/>
      <c r="CQN753"/>
      <c r="CQO753"/>
      <c r="CQP753"/>
      <c r="CQQ753"/>
      <c r="CQR753"/>
      <c r="CQS753"/>
      <c r="CQT753"/>
      <c r="CQU753"/>
      <c r="CQV753"/>
      <c r="CQW753"/>
      <c r="CQX753"/>
      <c r="CQY753"/>
      <c r="CQZ753"/>
      <c r="CRA753"/>
      <c r="CRB753"/>
      <c r="CRC753"/>
      <c r="CRD753"/>
      <c r="CRE753"/>
      <c r="CRF753"/>
      <c r="CRG753"/>
      <c r="CRH753"/>
      <c r="CRI753"/>
      <c r="CRJ753"/>
      <c r="CRK753"/>
      <c r="CRL753"/>
      <c r="CRM753"/>
      <c r="CRN753"/>
      <c r="CRO753"/>
      <c r="CRP753"/>
      <c r="CRQ753"/>
      <c r="CRR753"/>
      <c r="CRS753"/>
      <c r="CRT753"/>
      <c r="CRU753"/>
      <c r="CRV753"/>
      <c r="CRW753"/>
      <c r="CRX753"/>
      <c r="CRY753"/>
      <c r="CRZ753"/>
      <c r="CSA753"/>
      <c r="CSB753"/>
      <c r="CSC753"/>
      <c r="CSD753"/>
      <c r="CSE753"/>
      <c r="CSF753"/>
      <c r="CSG753"/>
      <c r="CSH753"/>
      <c r="CSI753"/>
      <c r="CSJ753"/>
      <c r="CSK753"/>
      <c r="CSL753"/>
      <c r="CSM753"/>
      <c r="CSN753"/>
      <c r="CSO753"/>
      <c r="CSP753"/>
      <c r="CSQ753"/>
      <c r="CSR753"/>
      <c r="CSS753"/>
      <c r="CST753"/>
      <c r="CSU753"/>
      <c r="CSV753"/>
      <c r="CSW753"/>
      <c r="CSX753"/>
      <c r="CSY753"/>
      <c r="CSZ753"/>
      <c r="CTA753"/>
      <c r="CTB753"/>
      <c r="CTC753"/>
      <c r="CTD753"/>
      <c r="CTE753"/>
      <c r="CTF753"/>
      <c r="CTG753"/>
      <c r="CTH753"/>
      <c r="CTI753"/>
      <c r="CTJ753"/>
      <c r="CTK753"/>
      <c r="CTL753"/>
      <c r="CTM753"/>
      <c r="CTN753"/>
      <c r="CTO753"/>
      <c r="CTP753"/>
      <c r="CTQ753"/>
      <c r="CTR753"/>
      <c r="CTS753"/>
      <c r="CTT753"/>
      <c r="CTU753"/>
      <c r="CTV753"/>
      <c r="CTW753"/>
      <c r="CTX753"/>
      <c r="CTY753"/>
      <c r="CTZ753"/>
      <c r="CUA753"/>
      <c r="CUB753"/>
      <c r="CUC753"/>
      <c r="CUD753"/>
      <c r="CUE753"/>
      <c r="CUF753"/>
      <c r="CUG753"/>
      <c r="CUH753"/>
      <c r="CUI753"/>
      <c r="CUJ753"/>
      <c r="CUK753"/>
      <c r="CUL753"/>
      <c r="CUM753"/>
      <c r="CUN753"/>
      <c r="CUO753"/>
      <c r="CUP753"/>
      <c r="CUQ753"/>
      <c r="CUR753"/>
      <c r="CUS753"/>
      <c r="CUT753"/>
      <c r="CUU753"/>
      <c r="CUV753"/>
      <c r="CUW753"/>
      <c r="CUX753"/>
      <c r="CUY753"/>
      <c r="CUZ753"/>
      <c r="CVA753"/>
      <c r="CVB753"/>
      <c r="CVC753"/>
      <c r="CVD753"/>
      <c r="CVE753"/>
      <c r="CVF753"/>
      <c r="CVG753"/>
      <c r="CVH753"/>
      <c r="CVI753"/>
      <c r="CVJ753"/>
      <c r="CVK753"/>
      <c r="CVL753"/>
      <c r="CVM753"/>
      <c r="CVN753"/>
      <c r="CVO753"/>
      <c r="CVP753"/>
      <c r="CVQ753"/>
      <c r="CVR753"/>
      <c r="CVS753"/>
      <c r="CVT753"/>
      <c r="CVU753"/>
      <c r="CVV753"/>
      <c r="CVW753"/>
      <c r="CVX753"/>
      <c r="CVY753"/>
      <c r="CVZ753"/>
      <c r="CWA753"/>
      <c r="CWB753"/>
      <c r="CWC753"/>
      <c r="CWD753"/>
      <c r="CWE753"/>
      <c r="CWF753"/>
      <c r="CWG753"/>
      <c r="CWH753"/>
      <c r="CWI753"/>
      <c r="CWJ753"/>
      <c r="CWK753"/>
      <c r="CWL753"/>
      <c r="CWM753"/>
      <c r="CWN753"/>
      <c r="CWO753"/>
      <c r="CWP753"/>
      <c r="CWQ753"/>
    </row>
    <row r="754" spans="1:2643" ht="12.75" customHeight="1">
      <c r="A754" s="208"/>
      <c r="B754" s="345">
        <v>1202</v>
      </c>
      <c r="C754" s="345"/>
      <c r="D754" s="345"/>
      <c r="E754" s="345"/>
      <c r="F754" s="345"/>
      <c r="G754" s="345"/>
      <c r="H754" s="345"/>
      <c r="I754" s="345"/>
      <c r="J754" s="346"/>
      <c r="K754" s="209" t="s">
        <v>8</v>
      </c>
      <c r="L754" s="210">
        <v>70</v>
      </c>
      <c r="M754" s="211">
        <v>12</v>
      </c>
      <c r="N754" s="211">
        <v>2</v>
      </c>
      <c r="O754" s="212" t="s">
        <v>1</v>
      </c>
      <c r="P754" s="213" t="s">
        <v>1</v>
      </c>
      <c r="Q754" s="214"/>
      <c r="R754" s="215">
        <v>536.12</v>
      </c>
      <c r="S754" s="216"/>
      <c r="T754" s="217"/>
      <c r="U754" s="159"/>
    </row>
    <row r="755" spans="1:2643" ht="21.75" customHeight="1">
      <c r="A755" s="208"/>
      <c r="B755" s="218"/>
      <c r="C755" s="86"/>
      <c r="D755" s="87"/>
      <c r="E755" s="343" t="s">
        <v>587</v>
      </c>
      <c r="F755" s="343"/>
      <c r="G755" s="343"/>
      <c r="H755" s="343"/>
      <c r="I755" s="343"/>
      <c r="J755" s="344"/>
      <c r="K755" s="209" t="s">
        <v>588</v>
      </c>
      <c r="L755" s="210">
        <v>70</v>
      </c>
      <c r="M755" s="211">
        <v>12</v>
      </c>
      <c r="N755" s="211">
        <v>2</v>
      </c>
      <c r="O755" s="212" t="s">
        <v>587</v>
      </c>
      <c r="P755" s="213" t="s">
        <v>1</v>
      </c>
      <c r="Q755" s="214"/>
      <c r="R755" s="215">
        <v>536.12</v>
      </c>
      <c r="S755" s="216"/>
      <c r="T755" s="217"/>
      <c r="U755" s="159"/>
    </row>
    <row r="756" spans="1:2643" ht="21.75" customHeight="1">
      <c r="A756" s="208"/>
      <c r="B756" s="218"/>
      <c r="C756" s="86"/>
      <c r="D756" s="86"/>
      <c r="E756" s="219"/>
      <c r="F756" s="343" t="s">
        <v>587</v>
      </c>
      <c r="G756" s="343"/>
      <c r="H756" s="343"/>
      <c r="I756" s="343"/>
      <c r="J756" s="344"/>
      <c r="K756" s="209" t="s">
        <v>588</v>
      </c>
      <c r="L756" s="210">
        <v>70</v>
      </c>
      <c r="M756" s="211">
        <v>12</v>
      </c>
      <c r="N756" s="211">
        <v>2</v>
      </c>
      <c r="O756" s="212" t="s">
        <v>587</v>
      </c>
      <c r="P756" s="213" t="s">
        <v>1</v>
      </c>
      <c r="Q756" s="214"/>
      <c r="R756" s="215">
        <v>536.12</v>
      </c>
      <c r="S756" s="216"/>
      <c r="T756" s="217"/>
      <c r="U756" s="159"/>
    </row>
    <row r="757" spans="1:2643" ht="42.75" customHeight="1">
      <c r="A757" s="208"/>
      <c r="B757" s="218"/>
      <c r="C757" s="86"/>
      <c r="D757" s="86"/>
      <c r="E757" s="220"/>
      <c r="F757" s="219"/>
      <c r="G757" s="343" t="s">
        <v>826</v>
      </c>
      <c r="H757" s="343"/>
      <c r="I757" s="343"/>
      <c r="J757" s="344"/>
      <c r="K757" s="209" t="s">
        <v>827</v>
      </c>
      <c r="L757" s="210">
        <v>70</v>
      </c>
      <c r="M757" s="211">
        <v>12</v>
      </c>
      <c r="N757" s="211">
        <v>2</v>
      </c>
      <c r="O757" s="212" t="s">
        <v>826</v>
      </c>
      <c r="P757" s="213" t="s">
        <v>1</v>
      </c>
      <c r="Q757" s="214"/>
      <c r="R757" s="215">
        <v>536.12</v>
      </c>
      <c r="S757" s="216"/>
      <c r="T757" s="217"/>
      <c r="U757" s="159"/>
    </row>
    <row r="758" spans="1:2643" ht="16.149999999999999" customHeight="1">
      <c r="A758" s="208"/>
      <c r="B758" s="218"/>
      <c r="C758" s="86"/>
      <c r="D758" s="86"/>
      <c r="E758" s="220"/>
      <c r="F758" s="220"/>
      <c r="G758" s="219"/>
      <c r="H758" s="343" t="s">
        <v>828</v>
      </c>
      <c r="I758" s="343"/>
      <c r="J758" s="344"/>
      <c r="K758" s="209" t="s">
        <v>689</v>
      </c>
      <c r="L758" s="210">
        <v>70</v>
      </c>
      <c r="M758" s="211">
        <v>12</v>
      </c>
      <c r="N758" s="211">
        <v>2</v>
      </c>
      <c r="O758" s="212" t="s">
        <v>828</v>
      </c>
      <c r="P758" s="213" t="s">
        <v>1</v>
      </c>
      <c r="Q758" s="214"/>
      <c r="R758" s="215">
        <v>536.12</v>
      </c>
      <c r="S758" s="216"/>
      <c r="T758" s="217"/>
      <c r="U758" s="159"/>
    </row>
    <row r="759" spans="1:2643" ht="21.75" customHeight="1">
      <c r="A759" s="208"/>
      <c r="B759" s="345" t="s">
        <v>396</v>
      </c>
      <c r="C759" s="345"/>
      <c r="D759" s="345"/>
      <c r="E759" s="345"/>
      <c r="F759" s="345"/>
      <c r="G759" s="345"/>
      <c r="H759" s="345"/>
      <c r="I759" s="345"/>
      <c r="J759" s="346"/>
      <c r="K759" s="209" t="s">
        <v>397</v>
      </c>
      <c r="L759" s="210">
        <v>70</v>
      </c>
      <c r="M759" s="211">
        <v>12</v>
      </c>
      <c r="N759" s="211">
        <v>2</v>
      </c>
      <c r="O759" s="212" t="s">
        <v>828</v>
      </c>
      <c r="P759" s="213" t="s">
        <v>396</v>
      </c>
      <c r="Q759" s="214"/>
      <c r="R759" s="215">
        <v>536.12</v>
      </c>
      <c r="S759" s="216"/>
      <c r="T759" s="217"/>
      <c r="U759" s="159"/>
    </row>
    <row r="760" spans="1:2643" ht="21.75" customHeight="1" thickBot="1">
      <c r="A760" s="208"/>
      <c r="B760" s="347" t="s">
        <v>398</v>
      </c>
      <c r="C760" s="347"/>
      <c r="D760" s="347"/>
      <c r="E760" s="347"/>
      <c r="F760" s="347"/>
      <c r="G760" s="347"/>
      <c r="H760" s="347"/>
      <c r="I760" s="347"/>
      <c r="J760" s="348"/>
      <c r="K760" s="233" t="s">
        <v>399</v>
      </c>
      <c r="L760" s="234">
        <v>70</v>
      </c>
      <c r="M760" s="235">
        <v>12</v>
      </c>
      <c r="N760" s="235">
        <v>2</v>
      </c>
      <c r="O760" s="236" t="s">
        <v>828</v>
      </c>
      <c r="P760" s="237" t="s">
        <v>398</v>
      </c>
      <c r="Q760" s="238"/>
      <c r="R760" s="239">
        <v>536.12</v>
      </c>
      <c r="S760" s="216"/>
      <c r="T760" s="217"/>
      <c r="U760" s="159"/>
    </row>
    <row r="761" spans="1:2643" ht="13.15" hidden="1" customHeight="1" thickBot="1">
      <c r="A761" s="208"/>
      <c r="B761" s="10"/>
      <c r="C761" s="10"/>
      <c r="D761" s="10"/>
      <c r="E761" s="10"/>
      <c r="F761" s="10"/>
      <c r="G761" s="10"/>
      <c r="H761" s="10"/>
      <c r="I761" s="10"/>
      <c r="J761" s="10"/>
      <c r="K761" s="240" t="s">
        <v>1</v>
      </c>
      <c r="L761" s="241">
        <v>70</v>
      </c>
      <c r="M761" s="242">
        <v>1202</v>
      </c>
      <c r="N761" s="242">
        <v>1202</v>
      </c>
      <c r="O761" s="242" t="s">
        <v>828</v>
      </c>
      <c r="P761" s="242" t="s">
        <v>829</v>
      </c>
      <c r="Q761" s="243"/>
      <c r="R761" s="244">
        <v>1112240.5900000001</v>
      </c>
      <c r="S761" s="245"/>
      <c r="T761" s="246"/>
      <c r="U761" s="159"/>
    </row>
    <row r="762" spans="1:2643" s="256" customFormat="1" ht="12.75" customHeight="1" thickBot="1">
      <c r="A762" s="247"/>
      <c r="B762" s="248"/>
      <c r="C762" s="248"/>
      <c r="D762" s="248"/>
      <c r="E762" s="248"/>
      <c r="F762" s="248"/>
      <c r="G762" s="248"/>
      <c r="H762" s="248"/>
      <c r="I762" s="248"/>
      <c r="J762" s="248"/>
      <c r="K762" s="249" t="s">
        <v>0</v>
      </c>
      <c r="L762" s="250"/>
      <c r="M762" s="251"/>
      <c r="N762" s="251"/>
      <c r="O762" s="251"/>
      <c r="P762" s="251"/>
      <c r="Q762" s="252"/>
      <c r="R762" s="253">
        <v>1112240.6000000001</v>
      </c>
      <c r="S762" s="253">
        <v>692376</v>
      </c>
      <c r="T762" s="253">
        <v>520828.1</v>
      </c>
      <c r="U762" s="254"/>
      <c r="V762" s="255"/>
      <c r="W762" s="255"/>
      <c r="X762" s="255"/>
      <c r="Y762" s="255"/>
      <c r="Z762" s="255"/>
      <c r="AA762" s="255"/>
      <c r="AB762" s="255"/>
      <c r="AC762" s="255"/>
      <c r="AD762" s="255"/>
      <c r="AE762" s="255"/>
      <c r="AF762" s="255"/>
      <c r="AG762" s="255"/>
      <c r="AH762" s="255"/>
      <c r="AI762" s="255"/>
      <c r="AJ762" s="255"/>
      <c r="AK762" s="255"/>
      <c r="AL762" s="255"/>
      <c r="AM762" s="255"/>
      <c r="AN762" s="255"/>
      <c r="AO762" s="255"/>
      <c r="AP762" s="255"/>
      <c r="AQ762" s="255"/>
      <c r="AR762" s="255"/>
      <c r="AS762" s="255"/>
      <c r="AT762" s="255"/>
      <c r="AU762" s="255"/>
      <c r="AV762" s="255"/>
      <c r="AW762" s="255"/>
      <c r="AX762" s="255"/>
      <c r="AY762" s="255"/>
      <c r="AZ762" s="255"/>
      <c r="BA762" s="255"/>
      <c r="BB762" s="255"/>
      <c r="BC762" s="255"/>
      <c r="BD762" s="255"/>
      <c r="BE762" s="255"/>
      <c r="BF762" s="255"/>
      <c r="BG762" s="255"/>
      <c r="BH762" s="255"/>
      <c r="BI762" s="255"/>
      <c r="BJ762" s="255"/>
      <c r="BK762" s="255"/>
      <c r="BL762" s="255"/>
      <c r="BM762" s="255"/>
      <c r="BN762" s="255"/>
      <c r="BO762" s="255"/>
      <c r="BP762" s="255"/>
      <c r="BQ762" s="255"/>
      <c r="BR762" s="255"/>
      <c r="BS762" s="255"/>
      <c r="BT762" s="255"/>
      <c r="BU762" s="255"/>
      <c r="BV762" s="255"/>
      <c r="BW762" s="255"/>
      <c r="BX762" s="255"/>
      <c r="BY762" s="255"/>
      <c r="BZ762" s="255"/>
      <c r="CA762" s="255"/>
      <c r="CB762" s="255"/>
      <c r="CC762" s="255"/>
      <c r="CD762" s="255"/>
      <c r="CE762" s="255"/>
      <c r="CF762" s="255"/>
      <c r="CG762" s="255"/>
      <c r="CH762" s="255"/>
      <c r="CI762" s="255"/>
      <c r="CJ762" s="255"/>
      <c r="CK762" s="255"/>
      <c r="CL762" s="255"/>
      <c r="CM762" s="255"/>
      <c r="CN762" s="255"/>
      <c r="CO762" s="255"/>
      <c r="CP762" s="255"/>
      <c r="CQ762" s="255"/>
      <c r="CR762" s="255"/>
      <c r="CS762" s="255"/>
      <c r="CT762" s="255"/>
      <c r="CU762" s="255"/>
      <c r="CV762" s="255"/>
      <c r="CW762" s="255"/>
      <c r="CX762" s="255"/>
      <c r="CY762" s="255"/>
      <c r="CZ762" s="255"/>
      <c r="DA762" s="255"/>
      <c r="DB762" s="255"/>
      <c r="DC762" s="255"/>
      <c r="DD762" s="255"/>
      <c r="DE762" s="255"/>
      <c r="DF762" s="255"/>
      <c r="DG762" s="255"/>
      <c r="DH762" s="255"/>
      <c r="DI762" s="255"/>
      <c r="DJ762" s="255"/>
      <c r="DK762" s="255"/>
      <c r="DL762" s="255"/>
      <c r="DM762" s="255"/>
      <c r="DN762" s="255"/>
      <c r="DO762" s="255"/>
      <c r="DP762" s="255"/>
      <c r="DQ762" s="255"/>
      <c r="DR762" s="255"/>
      <c r="DS762" s="255"/>
      <c r="DT762" s="255"/>
      <c r="DU762" s="255"/>
      <c r="DV762" s="255"/>
      <c r="DW762" s="255"/>
      <c r="DX762" s="255"/>
      <c r="DY762" s="255"/>
      <c r="DZ762" s="255"/>
      <c r="EA762" s="255"/>
      <c r="EB762" s="255"/>
      <c r="EC762" s="255"/>
      <c r="ED762" s="255"/>
      <c r="EE762" s="255"/>
      <c r="EF762" s="255"/>
      <c r="EG762" s="255"/>
      <c r="EH762" s="255"/>
      <c r="EI762" s="255"/>
      <c r="EJ762" s="255"/>
      <c r="EK762" s="255"/>
      <c r="EL762" s="255"/>
      <c r="EM762" s="255"/>
      <c r="EN762" s="255"/>
      <c r="EO762" s="255"/>
      <c r="EP762" s="255"/>
      <c r="EQ762" s="255"/>
      <c r="ER762" s="255"/>
      <c r="ES762" s="255"/>
      <c r="ET762" s="255"/>
      <c r="EU762" s="255"/>
      <c r="EV762" s="255"/>
      <c r="EW762" s="255"/>
      <c r="EX762" s="255"/>
      <c r="EY762" s="255"/>
      <c r="EZ762" s="255"/>
      <c r="FA762" s="255"/>
      <c r="FB762" s="255"/>
      <c r="FC762" s="255"/>
      <c r="FD762" s="255"/>
      <c r="FE762" s="255"/>
      <c r="FF762" s="255"/>
      <c r="FG762" s="255"/>
      <c r="FH762" s="255"/>
      <c r="FI762" s="255"/>
      <c r="FJ762" s="255"/>
      <c r="FK762" s="255"/>
      <c r="FL762" s="255"/>
      <c r="FM762" s="255"/>
      <c r="FN762" s="255"/>
      <c r="FO762" s="255"/>
      <c r="FP762" s="255"/>
      <c r="FQ762" s="255"/>
      <c r="FR762" s="255"/>
      <c r="FS762" s="255"/>
      <c r="FT762" s="255"/>
      <c r="FU762" s="255"/>
      <c r="FV762" s="255"/>
      <c r="FW762" s="255"/>
      <c r="FX762" s="255"/>
      <c r="FY762" s="255"/>
      <c r="FZ762" s="255"/>
      <c r="GA762" s="255"/>
      <c r="GB762" s="255"/>
      <c r="GC762" s="255"/>
      <c r="GD762" s="255"/>
      <c r="GE762" s="255"/>
      <c r="GF762" s="255"/>
      <c r="GG762" s="255"/>
      <c r="GH762" s="255"/>
      <c r="GI762" s="255"/>
      <c r="GJ762" s="255"/>
      <c r="GK762" s="255"/>
      <c r="GL762" s="255"/>
      <c r="GM762" s="255"/>
      <c r="GN762" s="255"/>
      <c r="GO762" s="255"/>
      <c r="GP762" s="255"/>
      <c r="GQ762" s="255"/>
      <c r="GR762" s="255"/>
      <c r="GS762" s="255"/>
      <c r="GT762" s="255"/>
      <c r="GU762" s="255"/>
      <c r="GV762" s="255"/>
      <c r="GW762" s="255"/>
      <c r="GX762" s="255"/>
      <c r="GY762" s="255"/>
      <c r="GZ762" s="255"/>
      <c r="HA762" s="255"/>
      <c r="HB762" s="255"/>
      <c r="HC762" s="255"/>
      <c r="HD762" s="255"/>
      <c r="HE762" s="255"/>
      <c r="HF762" s="255"/>
      <c r="HG762" s="255"/>
      <c r="HH762" s="255"/>
      <c r="HI762" s="255"/>
      <c r="HJ762" s="255"/>
      <c r="HK762" s="255"/>
      <c r="HL762" s="255"/>
      <c r="HM762" s="255"/>
      <c r="HN762" s="255"/>
      <c r="HO762" s="255"/>
      <c r="HP762" s="255"/>
      <c r="HQ762" s="255"/>
      <c r="HR762" s="255"/>
      <c r="HS762" s="255"/>
      <c r="HT762" s="255"/>
      <c r="HU762" s="255"/>
      <c r="HV762" s="255"/>
      <c r="HW762" s="255"/>
      <c r="HX762" s="255"/>
      <c r="HY762" s="255"/>
      <c r="HZ762" s="255"/>
      <c r="IA762" s="255"/>
      <c r="IB762" s="255"/>
      <c r="IC762" s="255"/>
      <c r="ID762" s="255"/>
      <c r="IE762" s="255"/>
      <c r="IF762" s="255"/>
      <c r="IG762" s="255"/>
      <c r="IH762" s="255"/>
      <c r="II762" s="255"/>
      <c r="IJ762" s="255"/>
      <c r="IK762" s="255"/>
      <c r="IL762" s="255"/>
      <c r="IM762" s="255"/>
      <c r="IN762" s="255"/>
      <c r="IO762" s="255"/>
      <c r="IP762" s="255"/>
      <c r="IQ762" s="255"/>
      <c r="IR762" s="255"/>
      <c r="IS762" s="255"/>
      <c r="IT762" s="255"/>
      <c r="IU762" s="255"/>
      <c r="IV762" s="255"/>
      <c r="IW762" s="255"/>
      <c r="IX762" s="255"/>
      <c r="IY762" s="255"/>
      <c r="IZ762" s="255"/>
      <c r="JA762" s="255"/>
      <c r="JB762" s="255"/>
      <c r="JC762" s="255"/>
      <c r="JD762" s="255"/>
      <c r="JE762" s="255"/>
      <c r="JF762" s="255"/>
      <c r="JG762" s="255"/>
      <c r="JH762" s="255"/>
      <c r="JI762" s="255"/>
      <c r="JJ762" s="255"/>
      <c r="JK762" s="255"/>
      <c r="JL762" s="255"/>
      <c r="JM762" s="255"/>
      <c r="JN762" s="255"/>
      <c r="JO762" s="255"/>
      <c r="JP762" s="255"/>
      <c r="JQ762" s="255"/>
      <c r="JR762" s="255"/>
      <c r="JS762" s="255"/>
      <c r="JT762" s="255"/>
      <c r="JU762" s="255"/>
      <c r="JV762" s="255"/>
      <c r="JW762" s="255"/>
      <c r="JX762" s="255"/>
      <c r="JY762" s="255"/>
      <c r="JZ762" s="255"/>
      <c r="KA762" s="255"/>
      <c r="KB762" s="255"/>
      <c r="KC762" s="255"/>
      <c r="KD762" s="255"/>
      <c r="KE762" s="255"/>
      <c r="KF762" s="255"/>
      <c r="KG762" s="255"/>
      <c r="KH762" s="255"/>
      <c r="KI762" s="255"/>
      <c r="KJ762" s="255"/>
      <c r="KK762" s="255"/>
      <c r="KL762" s="255"/>
      <c r="KM762" s="255"/>
      <c r="KN762" s="255"/>
      <c r="KO762" s="255"/>
      <c r="KP762" s="255"/>
      <c r="KQ762" s="255"/>
      <c r="KR762" s="255"/>
      <c r="KS762" s="255"/>
      <c r="KT762" s="255"/>
      <c r="KU762" s="255"/>
      <c r="KV762" s="255"/>
      <c r="KW762" s="255"/>
      <c r="KX762" s="255"/>
      <c r="KY762" s="255"/>
      <c r="KZ762" s="255"/>
      <c r="LA762" s="255"/>
      <c r="LB762" s="255"/>
      <c r="LC762" s="255"/>
      <c r="LD762" s="255"/>
      <c r="LE762" s="255"/>
      <c r="LF762" s="255"/>
      <c r="LG762" s="255"/>
      <c r="LH762" s="255"/>
      <c r="LI762" s="255"/>
      <c r="LJ762" s="255"/>
      <c r="LK762" s="255"/>
      <c r="LL762" s="255"/>
      <c r="LM762" s="255"/>
      <c r="LN762" s="255"/>
      <c r="LO762" s="255"/>
      <c r="LP762" s="255"/>
      <c r="LQ762" s="255"/>
      <c r="LR762" s="255"/>
      <c r="LS762" s="255"/>
      <c r="LT762" s="255"/>
      <c r="LU762" s="255"/>
      <c r="LV762" s="255"/>
      <c r="LW762" s="255"/>
      <c r="LX762" s="255"/>
      <c r="LY762" s="255"/>
      <c r="LZ762" s="255"/>
      <c r="MA762" s="255"/>
      <c r="MB762" s="255"/>
      <c r="MC762" s="255"/>
      <c r="MD762" s="255"/>
      <c r="ME762" s="255"/>
      <c r="MF762" s="255"/>
      <c r="MG762" s="255"/>
      <c r="MH762" s="255"/>
      <c r="MI762" s="255"/>
      <c r="MJ762" s="255"/>
      <c r="MK762" s="255"/>
      <c r="ML762" s="255"/>
      <c r="MM762" s="255"/>
      <c r="MN762" s="255"/>
      <c r="MO762" s="255"/>
      <c r="MP762" s="255"/>
      <c r="MQ762" s="255"/>
      <c r="MR762" s="255"/>
      <c r="MS762" s="255"/>
      <c r="MT762" s="255"/>
      <c r="MU762" s="255"/>
      <c r="MV762" s="255"/>
      <c r="MW762" s="255"/>
      <c r="MX762" s="255"/>
      <c r="MY762" s="255"/>
      <c r="MZ762" s="255"/>
      <c r="NA762" s="255"/>
      <c r="NB762" s="255"/>
      <c r="NC762" s="255"/>
      <c r="ND762" s="255"/>
      <c r="NE762" s="255"/>
      <c r="NF762" s="255"/>
      <c r="NG762" s="255"/>
      <c r="NH762" s="255"/>
      <c r="NI762" s="255"/>
      <c r="NJ762" s="255"/>
      <c r="NK762" s="255"/>
      <c r="NL762" s="255"/>
      <c r="NM762" s="255"/>
      <c r="NN762" s="255"/>
      <c r="NO762" s="255"/>
      <c r="NP762" s="255"/>
      <c r="NQ762" s="255"/>
      <c r="NR762" s="255"/>
      <c r="NS762" s="255"/>
      <c r="NT762" s="255"/>
      <c r="NU762" s="255"/>
      <c r="NV762" s="255"/>
      <c r="NW762" s="255"/>
      <c r="NX762" s="255"/>
      <c r="NY762" s="255"/>
      <c r="NZ762" s="255"/>
      <c r="OA762" s="255"/>
      <c r="OB762" s="255"/>
      <c r="OC762" s="255"/>
      <c r="OD762" s="255"/>
      <c r="OE762" s="255"/>
      <c r="OF762" s="255"/>
      <c r="OG762" s="255"/>
      <c r="OH762" s="255"/>
      <c r="OI762" s="255"/>
      <c r="OJ762" s="255"/>
      <c r="OK762" s="255"/>
      <c r="OL762" s="255"/>
      <c r="OM762" s="255"/>
      <c r="ON762" s="255"/>
      <c r="OO762" s="255"/>
      <c r="OP762" s="255"/>
      <c r="OQ762" s="255"/>
      <c r="OR762" s="255"/>
      <c r="OS762" s="255"/>
      <c r="OT762" s="255"/>
      <c r="OU762" s="255"/>
      <c r="OV762" s="255"/>
      <c r="OW762" s="255"/>
      <c r="OX762" s="255"/>
      <c r="OY762" s="255"/>
      <c r="OZ762" s="255"/>
      <c r="PA762" s="255"/>
      <c r="PB762" s="255"/>
      <c r="PC762" s="255"/>
      <c r="PD762" s="255"/>
      <c r="PE762" s="255"/>
      <c r="PF762" s="255"/>
      <c r="PG762" s="255"/>
      <c r="PH762" s="255"/>
      <c r="PI762" s="255"/>
      <c r="PJ762" s="255"/>
      <c r="PK762" s="255"/>
      <c r="PL762" s="255"/>
      <c r="PM762" s="255"/>
      <c r="PN762" s="255"/>
      <c r="PO762" s="255"/>
      <c r="PP762" s="255"/>
      <c r="PQ762" s="255"/>
      <c r="PR762" s="255"/>
      <c r="PS762" s="255"/>
      <c r="PT762" s="255"/>
      <c r="PU762" s="255"/>
      <c r="PV762" s="255"/>
      <c r="PW762" s="255"/>
      <c r="PX762" s="255"/>
      <c r="PY762" s="255"/>
      <c r="PZ762" s="255"/>
      <c r="QA762" s="255"/>
      <c r="QB762" s="255"/>
      <c r="QC762" s="255"/>
      <c r="QD762" s="255"/>
      <c r="QE762" s="255"/>
      <c r="QF762" s="255"/>
      <c r="QG762" s="255"/>
      <c r="QH762" s="255"/>
      <c r="QI762" s="255"/>
      <c r="QJ762" s="255"/>
      <c r="QK762" s="255"/>
      <c r="QL762" s="255"/>
      <c r="QM762" s="255"/>
      <c r="QN762" s="255"/>
      <c r="QO762" s="255"/>
      <c r="QP762" s="255"/>
      <c r="QQ762" s="255"/>
      <c r="QR762" s="255"/>
      <c r="QS762" s="255"/>
      <c r="QT762" s="255"/>
      <c r="QU762" s="255"/>
      <c r="QV762" s="255"/>
      <c r="QW762" s="255"/>
      <c r="QX762" s="255"/>
      <c r="QY762" s="255"/>
      <c r="QZ762" s="255"/>
      <c r="RA762" s="255"/>
      <c r="RB762" s="255"/>
      <c r="RC762" s="255"/>
      <c r="RD762" s="255"/>
      <c r="RE762" s="255"/>
      <c r="RF762" s="255"/>
      <c r="RG762" s="255"/>
      <c r="RH762" s="255"/>
      <c r="RI762" s="255"/>
      <c r="RJ762" s="255"/>
      <c r="RK762" s="255"/>
      <c r="RL762" s="255"/>
      <c r="RM762" s="255"/>
      <c r="RN762" s="255"/>
      <c r="RO762" s="255"/>
      <c r="RP762" s="255"/>
      <c r="RQ762" s="255"/>
      <c r="RR762" s="255"/>
      <c r="RS762" s="255"/>
      <c r="RT762" s="255"/>
      <c r="RU762" s="255"/>
      <c r="RV762" s="255"/>
      <c r="RW762" s="255"/>
      <c r="RX762" s="255"/>
      <c r="RY762" s="255"/>
      <c r="RZ762" s="255"/>
      <c r="SA762" s="255"/>
      <c r="SB762" s="255"/>
      <c r="SC762" s="255"/>
      <c r="SD762" s="255"/>
      <c r="SE762" s="255"/>
      <c r="SF762" s="255"/>
      <c r="SG762" s="255"/>
      <c r="SH762" s="255"/>
      <c r="SI762" s="255"/>
      <c r="SJ762" s="255"/>
      <c r="SK762" s="255"/>
      <c r="SL762" s="255"/>
      <c r="SM762" s="255"/>
      <c r="SN762" s="255"/>
      <c r="SO762" s="255"/>
      <c r="SP762" s="255"/>
      <c r="SQ762" s="255"/>
      <c r="SR762" s="255"/>
      <c r="SS762" s="255"/>
      <c r="ST762" s="255"/>
      <c r="SU762" s="255"/>
      <c r="SV762" s="255"/>
      <c r="SW762" s="255"/>
      <c r="SX762" s="255"/>
      <c r="SY762" s="255"/>
      <c r="SZ762" s="255"/>
      <c r="TA762" s="255"/>
      <c r="TB762" s="255"/>
      <c r="TC762" s="255"/>
      <c r="TD762" s="255"/>
      <c r="TE762" s="255"/>
      <c r="TF762" s="255"/>
      <c r="TG762" s="255"/>
      <c r="TH762" s="255"/>
      <c r="TI762" s="255"/>
      <c r="TJ762" s="255"/>
      <c r="TK762" s="255"/>
      <c r="TL762" s="255"/>
      <c r="TM762" s="255"/>
      <c r="TN762" s="255"/>
      <c r="TO762" s="255"/>
      <c r="TP762" s="255"/>
      <c r="TQ762" s="255"/>
      <c r="TR762" s="255"/>
      <c r="TS762" s="255"/>
      <c r="TT762" s="255"/>
      <c r="TU762" s="255"/>
      <c r="TV762" s="255"/>
      <c r="TW762" s="255"/>
      <c r="TX762" s="255"/>
      <c r="TY762" s="255"/>
      <c r="TZ762" s="255"/>
      <c r="UA762" s="255"/>
      <c r="UB762" s="255"/>
      <c r="UC762" s="255"/>
      <c r="UD762" s="255"/>
      <c r="UE762" s="255"/>
      <c r="UF762" s="255"/>
      <c r="UG762" s="255"/>
      <c r="UH762" s="255"/>
      <c r="UI762" s="255"/>
      <c r="UJ762" s="255"/>
      <c r="UK762" s="255"/>
      <c r="UL762" s="255"/>
      <c r="UM762" s="255"/>
      <c r="UN762" s="255"/>
      <c r="UO762" s="255"/>
      <c r="UP762" s="255"/>
      <c r="UQ762" s="255"/>
      <c r="UR762" s="255"/>
      <c r="US762" s="255"/>
      <c r="UT762" s="255"/>
      <c r="UU762" s="255"/>
      <c r="UV762" s="255"/>
      <c r="UW762" s="255"/>
      <c r="UX762" s="255"/>
      <c r="UY762" s="255"/>
      <c r="UZ762" s="255"/>
      <c r="VA762" s="255"/>
      <c r="VB762" s="255"/>
      <c r="VC762" s="255"/>
      <c r="VD762" s="255"/>
      <c r="VE762" s="255"/>
      <c r="VF762" s="255"/>
      <c r="VG762" s="255"/>
      <c r="VH762" s="255"/>
      <c r="VI762" s="255"/>
      <c r="VJ762" s="255"/>
      <c r="VK762" s="255"/>
      <c r="VL762" s="255"/>
      <c r="VM762" s="255"/>
      <c r="VN762" s="255"/>
      <c r="VO762" s="255"/>
      <c r="VP762" s="255"/>
      <c r="VQ762" s="255"/>
      <c r="VR762" s="255"/>
      <c r="VS762" s="255"/>
      <c r="VT762" s="255"/>
      <c r="VU762" s="255"/>
      <c r="VV762" s="255"/>
      <c r="VW762" s="255"/>
      <c r="VX762" s="255"/>
      <c r="VY762" s="255"/>
      <c r="VZ762" s="255"/>
      <c r="WA762" s="255"/>
      <c r="WB762" s="255"/>
      <c r="WC762" s="255"/>
      <c r="WD762" s="255"/>
      <c r="WE762" s="255"/>
      <c r="WF762" s="255"/>
      <c r="WG762" s="255"/>
      <c r="WH762" s="255"/>
      <c r="WI762" s="255"/>
      <c r="WJ762" s="255"/>
      <c r="WK762" s="255"/>
      <c r="WL762" s="255"/>
      <c r="WM762" s="255"/>
      <c r="WN762" s="255"/>
      <c r="WO762" s="255"/>
      <c r="WP762" s="255"/>
      <c r="WQ762" s="255"/>
      <c r="WR762" s="255"/>
      <c r="WS762" s="255"/>
      <c r="WT762" s="255"/>
      <c r="WU762" s="255"/>
      <c r="WV762" s="255"/>
      <c r="WW762" s="255"/>
      <c r="WX762" s="255"/>
      <c r="WY762" s="255"/>
      <c r="WZ762" s="255"/>
      <c r="XA762" s="255"/>
      <c r="XB762" s="255"/>
      <c r="XC762" s="255"/>
      <c r="XD762" s="255"/>
      <c r="XE762" s="255"/>
      <c r="XF762" s="255"/>
      <c r="XG762" s="255"/>
      <c r="XH762" s="255"/>
      <c r="XI762" s="255"/>
      <c r="XJ762" s="255"/>
      <c r="XK762" s="255"/>
      <c r="XL762" s="255"/>
      <c r="XM762" s="255"/>
      <c r="XN762" s="255"/>
      <c r="XO762" s="255"/>
      <c r="XP762" s="255"/>
      <c r="XQ762" s="255"/>
      <c r="XR762" s="255"/>
      <c r="XS762" s="255"/>
      <c r="XT762" s="255"/>
      <c r="XU762" s="255"/>
      <c r="XV762" s="255"/>
      <c r="XW762" s="255"/>
      <c r="XX762" s="255"/>
      <c r="XY762" s="255"/>
      <c r="XZ762" s="255"/>
      <c r="YA762" s="255"/>
      <c r="YB762" s="255"/>
      <c r="YC762" s="255"/>
      <c r="YD762" s="255"/>
      <c r="YE762" s="255"/>
      <c r="YF762" s="255"/>
      <c r="YG762" s="255"/>
      <c r="YH762" s="255"/>
      <c r="YI762" s="255"/>
      <c r="YJ762" s="255"/>
      <c r="YK762" s="255"/>
      <c r="YL762" s="255"/>
      <c r="YM762" s="255"/>
      <c r="YN762" s="255"/>
      <c r="YO762" s="255"/>
      <c r="YP762" s="255"/>
      <c r="YQ762" s="255"/>
      <c r="YR762" s="255"/>
      <c r="YS762" s="255"/>
      <c r="YT762" s="255"/>
      <c r="YU762" s="255"/>
      <c r="YV762" s="255"/>
      <c r="YW762" s="255"/>
      <c r="YX762" s="255"/>
      <c r="YY762" s="255"/>
      <c r="YZ762" s="255"/>
      <c r="ZA762" s="255"/>
      <c r="ZB762" s="255"/>
      <c r="ZC762" s="255"/>
      <c r="ZD762" s="255"/>
      <c r="ZE762" s="255"/>
      <c r="ZF762" s="255"/>
      <c r="ZG762" s="255"/>
      <c r="ZH762" s="255"/>
      <c r="ZI762" s="255"/>
      <c r="ZJ762" s="255"/>
      <c r="ZK762" s="255"/>
      <c r="ZL762" s="255"/>
      <c r="ZM762" s="255"/>
      <c r="ZN762" s="255"/>
      <c r="ZO762" s="255"/>
      <c r="ZP762" s="255"/>
      <c r="ZQ762" s="255"/>
      <c r="ZR762" s="255"/>
      <c r="ZS762" s="255"/>
      <c r="ZT762" s="255"/>
      <c r="ZU762" s="255"/>
      <c r="ZV762" s="255"/>
      <c r="ZW762" s="255"/>
      <c r="ZX762" s="255"/>
      <c r="ZY762" s="255"/>
      <c r="ZZ762" s="255"/>
      <c r="AAA762" s="255"/>
      <c r="AAB762" s="255"/>
      <c r="AAC762" s="255"/>
      <c r="AAD762" s="255"/>
      <c r="AAE762" s="255"/>
      <c r="AAF762" s="255"/>
      <c r="AAG762" s="255"/>
      <c r="AAH762" s="255"/>
      <c r="AAI762" s="255"/>
      <c r="AAJ762" s="255"/>
      <c r="AAK762" s="255"/>
      <c r="AAL762" s="255"/>
      <c r="AAM762" s="255"/>
      <c r="AAN762" s="255"/>
      <c r="AAO762" s="255"/>
      <c r="AAP762" s="255"/>
      <c r="AAQ762" s="255"/>
      <c r="AAR762" s="255"/>
      <c r="AAS762" s="255"/>
      <c r="AAT762" s="255"/>
      <c r="AAU762" s="255"/>
      <c r="AAV762" s="255"/>
      <c r="AAW762" s="255"/>
      <c r="AAX762" s="255"/>
      <c r="AAY762" s="255"/>
      <c r="AAZ762" s="255"/>
      <c r="ABA762" s="255"/>
      <c r="ABB762" s="255"/>
      <c r="ABC762" s="255"/>
      <c r="ABD762" s="255"/>
      <c r="ABE762" s="255"/>
      <c r="ABF762" s="255"/>
      <c r="ABG762" s="255"/>
      <c r="ABH762" s="255"/>
      <c r="ABI762" s="255"/>
      <c r="ABJ762" s="255"/>
      <c r="ABK762" s="255"/>
      <c r="ABL762" s="255"/>
      <c r="ABM762" s="255"/>
      <c r="ABN762" s="255"/>
      <c r="ABO762" s="255"/>
      <c r="ABP762" s="255"/>
      <c r="ABQ762" s="255"/>
      <c r="ABR762" s="255"/>
      <c r="ABS762" s="255"/>
      <c r="ABT762" s="255"/>
      <c r="ABU762" s="255"/>
      <c r="ABV762" s="255"/>
      <c r="ABW762" s="255"/>
      <c r="ABX762" s="255"/>
      <c r="ABY762" s="255"/>
      <c r="ABZ762" s="255"/>
      <c r="ACA762" s="255"/>
      <c r="ACB762" s="255"/>
      <c r="ACC762" s="255"/>
      <c r="ACD762" s="255"/>
      <c r="ACE762" s="255"/>
      <c r="ACF762" s="255"/>
      <c r="ACG762" s="255"/>
      <c r="ACH762" s="255"/>
      <c r="ACI762" s="255"/>
      <c r="ACJ762" s="255"/>
      <c r="ACK762" s="255"/>
      <c r="ACL762" s="255"/>
      <c r="ACM762" s="255"/>
      <c r="ACN762" s="255"/>
      <c r="ACO762" s="255"/>
      <c r="ACP762" s="255"/>
      <c r="ACQ762" s="255"/>
      <c r="ACR762" s="255"/>
      <c r="ACS762" s="255"/>
      <c r="ACT762" s="255"/>
      <c r="ACU762" s="255"/>
      <c r="ACV762" s="255"/>
      <c r="ACW762" s="255"/>
      <c r="ACX762" s="255"/>
      <c r="ACY762" s="255"/>
      <c r="ACZ762" s="255"/>
      <c r="ADA762" s="255"/>
      <c r="ADB762" s="255"/>
      <c r="ADC762" s="255"/>
      <c r="ADD762" s="255"/>
      <c r="ADE762" s="255"/>
      <c r="ADF762" s="255"/>
      <c r="ADG762" s="255"/>
      <c r="ADH762" s="255"/>
      <c r="ADI762" s="255"/>
      <c r="ADJ762" s="255"/>
      <c r="ADK762" s="255"/>
      <c r="ADL762" s="255"/>
      <c r="ADM762" s="255"/>
      <c r="ADN762" s="255"/>
      <c r="ADO762" s="255"/>
      <c r="ADP762" s="255"/>
      <c r="ADQ762" s="255"/>
      <c r="ADR762" s="255"/>
      <c r="ADS762" s="255"/>
      <c r="ADT762" s="255"/>
      <c r="ADU762" s="255"/>
      <c r="ADV762" s="255"/>
      <c r="ADW762" s="255"/>
      <c r="ADX762" s="255"/>
      <c r="ADY762" s="255"/>
      <c r="ADZ762" s="255"/>
      <c r="AEA762" s="255"/>
      <c r="AEB762" s="255"/>
      <c r="AEC762" s="255"/>
      <c r="AED762" s="255"/>
      <c r="AEE762" s="255"/>
      <c r="AEF762" s="255"/>
      <c r="AEG762" s="255"/>
      <c r="AEH762" s="255"/>
      <c r="AEI762" s="255"/>
      <c r="AEJ762" s="255"/>
      <c r="AEK762" s="255"/>
      <c r="AEL762" s="255"/>
      <c r="AEM762" s="255"/>
      <c r="AEN762" s="255"/>
      <c r="AEO762" s="255"/>
      <c r="AEP762" s="255"/>
      <c r="AEQ762" s="255"/>
      <c r="AER762" s="255"/>
      <c r="AES762" s="255"/>
      <c r="AET762" s="255"/>
      <c r="AEU762" s="255"/>
      <c r="AEV762" s="255"/>
      <c r="AEW762" s="255"/>
      <c r="AEX762" s="255"/>
      <c r="AEY762" s="255"/>
      <c r="AEZ762" s="255"/>
      <c r="AFA762" s="255"/>
      <c r="AFB762" s="255"/>
      <c r="AFC762" s="255"/>
      <c r="AFD762" s="255"/>
      <c r="AFE762" s="255"/>
      <c r="AFF762" s="255"/>
      <c r="AFG762" s="255"/>
      <c r="AFH762" s="255"/>
      <c r="AFI762" s="255"/>
      <c r="AFJ762" s="255"/>
      <c r="AFK762" s="255"/>
      <c r="AFL762" s="255"/>
      <c r="AFM762" s="255"/>
      <c r="AFN762" s="255"/>
      <c r="AFO762" s="255"/>
      <c r="AFP762" s="255"/>
      <c r="AFQ762" s="255"/>
      <c r="AFR762" s="255"/>
      <c r="AFS762" s="255"/>
      <c r="AFT762" s="255"/>
      <c r="AFU762" s="255"/>
      <c r="AFV762" s="255"/>
      <c r="AFW762" s="255"/>
      <c r="AFX762" s="255"/>
      <c r="AFY762" s="255"/>
      <c r="AFZ762" s="255"/>
      <c r="AGA762" s="255"/>
      <c r="AGB762" s="255"/>
      <c r="AGC762" s="255"/>
      <c r="AGD762" s="255"/>
      <c r="AGE762" s="255"/>
      <c r="AGF762" s="255"/>
      <c r="AGG762" s="255"/>
      <c r="AGH762" s="255"/>
      <c r="AGI762" s="255"/>
      <c r="AGJ762" s="255"/>
      <c r="AGK762" s="255"/>
      <c r="AGL762" s="255"/>
      <c r="AGM762" s="255"/>
      <c r="AGN762" s="255"/>
      <c r="AGO762" s="255"/>
      <c r="AGP762" s="255"/>
      <c r="AGQ762" s="255"/>
      <c r="AGR762" s="255"/>
      <c r="AGS762" s="255"/>
      <c r="AGT762" s="255"/>
      <c r="AGU762" s="255"/>
      <c r="AGV762" s="255"/>
      <c r="AGW762" s="255"/>
      <c r="AGX762" s="255"/>
      <c r="AGY762" s="255"/>
      <c r="AGZ762" s="255"/>
      <c r="AHA762" s="255"/>
      <c r="AHB762" s="255"/>
      <c r="AHC762" s="255"/>
      <c r="AHD762" s="255"/>
      <c r="AHE762" s="255"/>
      <c r="AHF762" s="255"/>
      <c r="AHG762" s="255"/>
      <c r="AHH762" s="255"/>
      <c r="AHI762" s="255"/>
      <c r="AHJ762" s="255"/>
      <c r="AHK762" s="255"/>
      <c r="AHL762" s="255"/>
      <c r="AHM762" s="255"/>
      <c r="AHN762" s="255"/>
      <c r="AHO762" s="255"/>
      <c r="AHP762" s="255"/>
      <c r="AHQ762" s="255"/>
      <c r="AHR762" s="255"/>
      <c r="AHS762" s="255"/>
      <c r="AHT762" s="255"/>
      <c r="AHU762" s="255"/>
      <c r="AHV762" s="255"/>
      <c r="AHW762" s="255"/>
      <c r="AHX762" s="255"/>
      <c r="AHY762" s="255"/>
      <c r="AHZ762" s="255"/>
      <c r="AIA762" s="255"/>
      <c r="AIB762" s="255"/>
      <c r="AIC762" s="255"/>
      <c r="AID762" s="255"/>
      <c r="AIE762" s="255"/>
      <c r="AIF762" s="255"/>
      <c r="AIG762" s="255"/>
      <c r="AIH762" s="255"/>
      <c r="AII762" s="255"/>
      <c r="AIJ762" s="255"/>
      <c r="AIK762" s="255"/>
      <c r="AIL762" s="255"/>
      <c r="AIM762" s="255"/>
      <c r="AIN762" s="255"/>
      <c r="AIO762" s="255"/>
      <c r="AIP762" s="255"/>
      <c r="AIQ762" s="255"/>
      <c r="AIR762" s="255"/>
      <c r="AIS762" s="255"/>
      <c r="AIT762" s="255"/>
      <c r="AIU762" s="255"/>
      <c r="AIV762" s="255"/>
      <c r="AIW762" s="255"/>
      <c r="AIX762" s="255"/>
      <c r="AIY762" s="255"/>
      <c r="AIZ762" s="255"/>
      <c r="AJA762" s="255"/>
      <c r="AJB762" s="255"/>
      <c r="AJC762" s="255"/>
      <c r="AJD762" s="255"/>
      <c r="AJE762" s="255"/>
      <c r="AJF762" s="255"/>
      <c r="AJG762" s="255"/>
      <c r="AJH762" s="255"/>
      <c r="AJI762" s="255"/>
      <c r="AJJ762" s="255"/>
      <c r="AJK762" s="255"/>
      <c r="AJL762" s="255"/>
      <c r="AJM762" s="255"/>
      <c r="AJN762" s="255"/>
      <c r="AJO762" s="255"/>
      <c r="AJP762" s="255"/>
      <c r="AJQ762" s="255"/>
      <c r="AJR762" s="255"/>
      <c r="AJS762" s="255"/>
      <c r="AJT762" s="255"/>
      <c r="AJU762" s="255"/>
      <c r="AJV762" s="255"/>
      <c r="AJW762" s="255"/>
      <c r="AJX762" s="255"/>
      <c r="AJY762" s="255"/>
      <c r="AJZ762" s="255"/>
      <c r="AKA762" s="255"/>
      <c r="AKB762" s="255"/>
      <c r="AKC762" s="255"/>
      <c r="AKD762" s="255"/>
      <c r="AKE762" s="255"/>
      <c r="AKF762" s="255"/>
      <c r="AKG762" s="255"/>
      <c r="AKH762" s="255"/>
      <c r="AKI762" s="255"/>
      <c r="AKJ762" s="255"/>
      <c r="AKK762" s="255"/>
      <c r="AKL762" s="255"/>
      <c r="AKM762" s="255"/>
      <c r="AKN762" s="255"/>
      <c r="AKO762" s="255"/>
      <c r="AKP762" s="255"/>
      <c r="AKQ762" s="255"/>
      <c r="AKR762" s="255"/>
      <c r="AKS762" s="255"/>
      <c r="AKT762" s="255"/>
      <c r="AKU762" s="255"/>
      <c r="AKV762" s="255"/>
      <c r="AKW762" s="255"/>
      <c r="AKX762" s="255"/>
      <c r="AKY762" s="255"/>
      <c r="AKZ762" s="255"/>
      <c r="ALA762" s="255"/>
      <c r="ALB762" s="255"/>
      <c r="ALC762" s="255"/>
      <c r="ALD762" s="255"/>
      <c r="ALE762" s="255"/>
      <c r="ALF762" s="255"/>
      <c r="ALG762" s="255"/>
      <c r="ALH762" s="255"/>
      <c r="ALI762" s="255"/>
      <c r="ALJ762" s="255"/>
      <c r="ALK762" s="255"/>
      <c r="ALL762" s="255"/>
      <c r="ALM762" s="255"/>
      <c r="ALN762" s="255"/>
      <c r="ALO762" s="255"/>
      <c r="ALP762" s="255"/>
      <c r="ALQ762" s="255"/>
      <c r="ALR762" s="255"/>
      <c r="ALS762" s="255"/>
      <c r="ALT762" s="255"/>
      <c r="ALU762" s="255"/>
      <c r="ALV762" s="255"/>
      <c r="ALW762" s="255"/>
      <c r="ALX762" s="255"/>
      <c r="ALY762" s="255"/>
      <c r="ALZ762" s="255"/>
      <c r="AMA762" s="255"/>
      <c r="AMB762" s="255"/>
      <c r="AMC762" s="255"/>
      <c r="AMD762" s="255"/>
      <c r="AME762" s="255"/>
      <c r="AMF762" s="255"/>
      <c r="AMG762" s="255"/>
      <c r="AMH762" s="255"/>
      <c r="AMI762" s="255"/>
      <c r="AMJ762" s="255"/>
      <c r="AMK762" s="255"/>
      <c r="AML762" s="255"/>
      <c r="AMM762" s="255"/>
      <c r="AMN762" s="255"/>
      <c r="AMO762" s="255"/>
      <c r="AMP762" s="255"/>
      <c r="AMQ762" s="255"/>
      <c r="AMR762" s="255"/>
      <c r="AMS762" s="255"/>
      <c r="AMT762" s="255"/>
      <c r="AMU762" s="255"/>
      <c r="AMV762" s="255"/>
      <c r="AMW762" s="255"/>
      <c r="AMX762" s="255"/>
      <c r="AMY762" s="255"/>
      <c r="AMZ762" s="255"/>
      <c r="ANA762" s="255"/>
      <c r="ANB762" s="255"/>
      <c r="ANC762" s="255"/>
      <c r="AND762" s="255"/>
      <c r="ANE762" s="255"/>
      <c r="ANF762" s="255"/>
      <c r="ANG762" s="255"/>
      <c r="ANH762" s="255"/>
      <c r="ANI762" s="255"/>
      <c r="ANJ762" s="255"/>
      <c r="ANK762" s="255"/>
      <c r="ANL762" s="255"/>
      <c r="ANM762" s="255"/>
      <c r="ANN762" s="255"/>
      <c r="ANO762" s="255"/>
      <c r="ANP762" s="255"/>
      <c r="ANQ762" s="255"/>
      <c r="ANR762" s="255"/>
      <c r="ANS762" s="255"/>
      <c r="ANT762" s="255"/>
      <c r="ANU762" s="255"/>
      <c r="ANV762" s="255"/>
      <c r="ANW762" s="255"/>
      <c r="ANX762" s="255"/>
      <c r="ANY762" s="255"/>
      <c r="ANZ762" s="255"/>
      <c r="AOA762" s="255"/>
      <c r="AOB762" s="255"/>
      <c r="AOC762" s="255"/>
      <c r="AOD762" s="255"/>
      <c r="AOE762" s="255"/>
      <c r="AOF762" s="255"/>
      <c r="AOG762" s="255"/>
      <c r="AOH762" s="255"/>
      <c r="AOI762" s="255"/>
      <c r="AOJ762" s="255"/>
      <c r="AOK762" s="255"/>
      <c r="AOL762" s="255"/>
      <c r="AOM762" s="255"/>
      <c r="AON762" s="255"/>
      <c r="AOO762" s="255"/>
      <c r="AOP762" s="255"/>
      <c r="AOQ762" s="255"/>
      <c r="AOR762" s="255"/>
      <c r="AOS762" s="255"/>
      <c r="AOT762" s="255"/>
      <c r="AOU762" s="255"/>
      <c r="AOV762" s="255"/>
      <c r="AOW762" s="255"/>
      <c r="AOX762" s="255"/>
      <c r="AOY762" s="255"/>
      <c r="AOZ762" s="255"/>
      <c r="APA762" s="255"/>
      <c r="APB762" s="255"/>
      <c r="APC762" s="255"/>
      <c r="APD762" s="255"/>
      <c r="APE762" s="255"/>
      <c r="APF762" s="255"/>
      <c r="APG762" s="255"/>
      <c r="APH762" s="255"/>
      <c r="API762" s="255"/>
      <c r="APJ762" s="255"/>
      <c r="APK762" s="255"/>
      <c r="APL762" s="255"/>
      <c r="APM762" s="255"/>
      <c r="APN762" s="255"/>
      <c r="APO762" s="255"/>
      <c r="APP762" s="255"/>
      <c r="APQ762" s="255"/>
      <c r="APR762" s="255"/>
      <c r="APS762" s="255"/>
      <c r="APT762" s="255"/>
      <c r="APU762" s="255"/>
      <c r="APV762" s="255"/>
      <c r="APW762" s="255"/>
      <c r="APX762" s="255"/>
      <c r="APY762" s="255"/>
      <c r="APZ762" s="255"/>
      <c r="AQA762" s="255"/>
      <c r="AQB762" s="255"/>
      <c r="AQC762" s="255"/>
      <c r="AQD762" s="255"/>
      <c r="AQE762" s="255"/>
      <c r="AQF762" s="255"/>
      <c r="AQG762" s="255"/>
      <c r="AQH762" s="255"/>
      <c r="AQI762" s="255"/>
      <c r="AQJ762" s="255"/>
      <c r="AQK762" s="255"/>
      <c r="AQL762" s="255"/>
      <c r="AQM762" s="255"/>
      <c r="AQN762" s="255"/>
      <c r="AQO762" s="255"/>
      <c r="AQP762" s="255"/>
      <c r="AQQ762" s="255"/>
      <c r="AQR762" s="255"/>
      <c r="AQS762" s="255"/>
      <c r="AQT762" s="255"/>
      <c r="AQU762" s="255"/>
      <c r="AQV762" s="255"/>
      <c r="AQW762" s="255"/>
      <c r="AQX762" s="255"/>
      <c r="AQY762" s="255"/>
      <c r="AQZ762" s="255"/>
      <c r="ARA762" s="255"/>
      <c r="ARB762" s="255"/>
      <c r="ARC762" s="255"/>
      <c r="ARD762" s="255"/>
      <c r="ARE762" s="255"/>
      <c r="ARF762" s="255"/>
      <c r="ARG762" s="255"/>
      <c r="ARH762" s="255"/>
      <c r="ARI762" s="255"/>
      <c r="ARJ762" s="255"/>
      <c r="ARK762" s="255"/>
      <c r="ARL762" s="255"/>
      <c r="ARM762" s="255"/>
      <c r="ARN762" s="255"/>
      <c r="ARO762" s="255"/>
      <c r="ARP762" s="255"/>
      <c r="ARQ762" s="255"/>
      <c r="ARR762" s="255"/>
      <c r="ARS762" s="255"/>
      <c r="ART762" s="255"/>
      <c r="ARU762" s="255"/>
      <c r="ARV762" s="255"/>
      <c r="ARW762" s="255"/>
      <c r="ARX762" s="255"/>
      <c r="ARY762" s="255"/>
      <c r="ARZ762" s="255"/>
      <c r="ASA762" s="255"/>
      <c r="ASB762" s="255"/>
      <c r="ASC762" s="255"/>
      <c r="ASD762" s="255"/>
      <c r="ASE762" s="255"/>
      <c r="ASF762" s="255"/>
      <c r="ASG762" s="255"/>
      <c r="ASH762" s="255"/>
      <c r="ASI762" s="255"/>
      <c r="ASJ762" s="255"/>
      <c r="ASK762" s="255"/>
      <c r="ASL762" s="255"/>
      <c r="ASM762" s="255"/>
      <c r="ASN762" s="255"/>
      <c r="ASO762" s="255"/>
      <c r="ASP762" s="255"/>
      <c r="ASQ762" s="255"/>
      <c r="ASR762" s="255"/>
      <c r="ASS762" s="255"/>
      <c r="AST762" s="255"/>
      <c r="ASU762" s="255"/>
      <c r="ASV762" s="255"/>
      <c r="ASW762" s="255"/>
      <c r="ASX762" s="255"/>
      <c r="ASY762" s="255"/>
      <c r="ASZ762" s="255"/>
      <c r="ATA762" s="255"/>
      <c r="ATB762" s="255"/>
      <c r="ATC762" s="255"/>
      <c r="ATD762" s="255"/>
      <c r="ATE762" s="255"/>
      <c r="ATF762" s="255"/>
      <c r="ATG762" s="255"/>
      <c r="ATH762" s="255"/>
      <c r="ATI762" s="255"/>
      <c r="ATJ762" s="255"/>
      <c r="ATK762" s="255"/>
      <c r="ATL762" s="255"/>
      <c r="ATM762" s="255"/>
      <c r="ATN762" s="255"/>
      <c r="ATO762" s="255"/>
      <c r="ATP762" s="255"/>
      <c r="ATQ762" s="255"/>
      <c r="ATR762" s="255"/>
      <c r="ATS762" s="255"/>
      <c r="ATT762" s="255"/>
      <c r="ATU762" s="255"/>
      <c r="ATV762" s="255"/>
      <c r="ATW762" s="255"/>
      <c r="ATX762" s="255"/>
      <c r="ATY762" s="255"/>
      <c r="ATZ762" s="255"/>
      <c r="AUA762" s="255"/>
      <c r="AUB762" s="255"/>
      <c r="AUC762" s="255"/>
      <c r="AUD762" s="255"/>
      <c r="AUE762" s="255"/>
      <c r="AUF762" s="255"/>
      <c r="AUG762" s="255"/>
      <c r="AUH762" s="255"/>
      <c r="AUI762" s="255"/>
      <c r="AUJ762" s="255"/>
      <c r="AUK762" s="255"/>
      <c r="AUL762" s="255"/>
      <c r="AUM762" s="255"/>
      <c r="AUN762" s="255"/>
      <c r="AUO762" s="255"/>
      <c r="AUP762" s="255"/>
      <c r="AUQ762" s="255"/>
      <c r="AUR762" s="255"/>
      <c r="AUS762" s="255"/>
      <c r="AUT762" s="255"/>
      <c r="AUU762" s="255"/>
      <c r="AUV762" s="255"/>
      <c r="AUW762" s="255"/>
      <c r="AUX762" s="255"/>
      <c r="AUY762" s="255"/>
      <c r="AUZ762" s="255"/>
      <c r="AVA762" s="255"/>
      <c r="AVB762" s="255"/>
      <c r="AVC762" s="255"/>
      <c r="AVD762" s="255"/>
      <c r="AVE762" s="255"/>
      <c r="AVF762" s="255"/>
      <c r="AVG762" s="255"/>
      <c r="AVH762" s="255"/>
      <c r="AVI762" s="255"/>
      <c r="AVJ762" s="255"/>
      <c r="AVK762" s="255"/>
      <c r="AVL762" s="255"/>
      <c r="AVM762" s="255"/>
      <c r="AVN762" s="255"/>
      <c r="AVO762" s="255"/>
      <c r="AVP762" s="255"/>
      <c r="AVQ762" s="255"/>
      <c r="AVR762" s="255"/>
      <c r="AVS762" s="255"/>
      <c r="AVT762" s="255"/>
      <c r="AVU762" s="255"/>
      <c r="AVV762" s="255"/>
      <c r="AVW762" s="255"/>
      <c r="AVX762" s="255"/>
      <c r="AVY762" s="255"/>
      <c r="AVZ762" s="255"/>
      <c r="AWA762" s="255"/>
      <c r="AWB762" s="255"/>
      <c r="AWC762" s="255"/>
      <c r="AWD762" s="255"/>
      <c r="AWE762" s="255"/>
      <c r="AWF762" s="255"/>
      <c r="AWG762" s="255"/>
      <c r="AWH762" s="255"/>
      <c r="AWI762" s="255"/>
      <c r="AWJ762" s="255"/>
      <c r="AWK762" s="255"/>
      <c r="AWL762" s="255"/>
      <c r="AWM762" s="255"/>
      <c r="AWN762" s="255"/>
      <c r="AWO762" s="255"/>
      <c r="AWP762" s="255"/>
      <c r="AWQ762" s="255"/>
      <c r="AWR762" s="255"/>
      <c r="AWS762" s="255"/>
      <c r="AWT762" s="255"/>
      <c r="AWU762" s="255"/>
      <c r="AWV762" s="255"/>
      <c r="AWW762" s="255"/>
      <c r="AWX762" s="255"/>
      <c r="AWY762" s="255"/>
      <c r="AWZ762" s="255"/>
      <c r="AXA762" s="255"/>
      <c r="AXB762" s="255"/>
      <c r="AXC762" s="255"/>
      <c r="AXD762" s="255"/>
      <c r="AXE762" s="255"/>
      <c r="AXF762" s="255"/>
      <c r="AXG762" s="255"/>
      <c r="AXH762" s="255"/>
      <c r="AXI762" s="255"/>
      <c r="AXJ762" s="255"/>
      <c r="AXK762" s="255"/>
      <c r="AXL762" s="255"/>
      <c r="AXM762" s="255"/>
      <c r="AXN762" s="255"/>
      <c r="AXO762" s="255"/>
      <c r="AXP762" s="255"/>
      <c r="AXQ762" s="255"/>
      <c r="AXR762" s="255"/>
      <c r="AXS762" s="255"/>
      <c r="AXT762" s="255"/>
      <c r="AXU762" s="255"/>
      <c r="AXV762" s="255"/>
      <c r="AXW762" s="255"/>
      <c r="AXX762" s="255"/>
      <c r="AXY762" s="255"/>
      <c r="AXZ762" s="255"/>
      <c r="AYA762" s="255"/>
      <c r="AYB762" s="255"/>
      <c r="AYC762" s="255"/>
      <c r="AYD762" s="255"/>
      <c r="AYE762" s="255"/>
      <c r="AYF762" s="255"/>
      <c r="AYG762" s="255"/>
      <c r="AYH762" s="255"/>
      <c r="AYI762" s="255"/>
      <c r="AYJ762" s="255"/>
      <c r="AYK762" s="255"/>
      <c r="AYL762" s="255"/>
      <c r="AYM762" s="255"/>
      <c r="AYN762" s="255"/>
      <c r="AYO762" s="255"/>
      <c r="AYP762" s="255"/>
      <c r="AYQ762" s="255"/>
      <c r="AYR762" s="255"/>
      <c r="AYS762" s="255"/>
      <c r="AYT762" s="255"/>
      <c r="AYU762" s="255"/>
      <c r="AYV762" s="255"/>
      <c r="AYW762" s="255"/>
      <c r="AYX762" s="255"/>
      <c r="AYY762" s="255"/>
      <c r="AYZ762" s="255"/>
      <c r="AZA762" s="255"/>
      <c r="AZB762" s="255"/>
      <c r="AZC762" s="255"/>
      <c r="AZD762" s="255"/>
      <c r="AZE762" s="255"/>
      <c r="AZF762" s="255"/>
      <c r="AZG762" s="255"/>
      <c r="AZH762" s="255"/>
      <c r="AZI762" s="255"/>
      <c r="AZJ762" s="255"/>
      <c r="AZK762" s="255"/>
      <c r="AZL762" s="255"/>
      <c r="AZM762" s="255"/>
      <c r="AZN762" s="255"/>
      <c r="AZO762" s="255"/>
      <c r="AZP762" s="255"/>
      <c r="AZQ762" s="255"/>
      <c r="AZR762" s="255"/>
      <c r="AZS762" s="255"/>
      <c r="AZT762" s="255"/>
      <c r="AZU762" s="255"/>
      <c r="AZV762" s="255"/>
      <c r="AZW762" s="255"/>
      <c r="AZX762" s="255"/>
      <c r="AZY762" s="255"/>
      <c r="AZZ762" s="255"/>
      <c r="BAA762" s="255"/>
      <c r="BAB762" s="255"/>
      <c r="BAC762" s="255"/>
      <c r="BAD762" s="255"/>
      <c r="BAE762" s="255"/>
      <c r="BAF762" s="255"/>
      <c r="BAG762" s="255"/>
      <c r="BAH762" s="255"/>
      <c r="BAI762" s="255"/>
      <c r="BAJ762" s="255"/>
      <c r="BAK762" s="255"/>
      <c r="BAL762" s="255"/>
      <c r="BAM762" s="255"/>
      <c r="BAN762" s="255"/>
      <c r="BAO762" s="255"/>
      <c r="BAP762" s="255"/>
      <c r="BAQ762" s="255"/>
      <c r="BAR762" s="255"/>
      <c r="BAS762" s="255"/>
      <c r="BAT762" s="255"/>
      <c r="BAU762" s="255"/>
      <c r="BAV762" s="255"/>
      <c r="BAW762" s="255"/>
      <c r="BAX762" s="255"/>
      <c r="BAY762" s="255"/>
      <c r="BAZ762" s="255"/>
      <c r="BBA762" s="255"/>
      <c r="BBB762" s="255"/>
      <c r="BBC762" s="255"/>
      <c r="BBD762" s="255"/>
      <c r="BBE762" s="255"/>
      <c r="BBF762" s="255"/>
      <c r="BBG762" s="255"/>
      <c r="BBH762" s="255"/>
      <c r="BBI762" s="255"/>
      <c r="BBJ762" s="255"/>
      <c r="BBK762" s="255"/>
      <c r="BBL762" s="255"/>
      <c r="BBM762" s="255"/>
      <c r="BBN762" s="255"/>
      <c r="BBO762" s="255"/>
      <c r="BBP762" s="255"/>
      <c r="BBQ762" s="255"/>
      <c r="BBR762" s="255"/>
      <c r="BBS762" s="255"/>
      <c r="BBT762" s="255"/>
      <c r="BBU762" s="255"/>
      <c r="BBV762" s="255"/>
      <c r="BBW762" s="255"/>
      <c r="BBX762" s="255"/>
      <c r="BBY762" s="255"/>
      <c r="BBZ762" s="255"/>
      <c r="BCA762" s="255"/>
      <c r="BCB762" s="255"/>
      <c r="BCC762" s="255"/>
      <c r="BCD762" s="255"/>
      <c r="BCE762" s="255"/>
      <c r="BCF762" s="255"/>
      <c r="BCG762" s="255"/>
      <c r="BCH762" s="255"/>
      <c r="BCI762" s="255"/>
      <c r="BCJ762" s="255"/>
      <c r="BCK762" s="255"/>
      <c r="BCL762" s="255"/>
      <c r="BCM762" s="255"/>
      <c r="BCN762" s="255"/>
      <c r="BCO762" s="255"/>
      <c r="BCP762" s="255"/>
      <c r="BCQ762" s="255"/>
      <c r="BCR762" s="255"/>
      <c r="BCS762" s="255"/>
      <c r="BCT762" s="255"/>
      <c r="BCU762" s="255"/>
      <c r="BCV762" s="255"/>
      <c r="BCW762" s="255"/>
      <c r="BCX762" s="255"/>
      <c r="BCY762" s="255"/>
      <c r="BCZ762" s="255"/>
      <c r="BDA762" s="255"/>
      <c r="BDB762" s="255"/>
      <c r="BDC762" s="255"/>
      <c r="BDD762" s="255"/>
      <c r="BDE762" s="255"/>
      <c r="BDF762" s="255"/>
      <c r="BDG762" s="255"/>
      <c r="BDH762" s="255"/>
      <c r="BDI762" s="255"/>
      <c r="BDJ762" s="255"/>
      <c r="BDK762" s="255"/>
      <c r="BDL762" s="255"/>
      <c r="BDM762" s="255"/>
      <c r="BDN762" s="255"/>
      <c r="BDO762" s="255"/>
      <c r="BDP762" s="255"/>
      <c r="BDQ762" s="255"/>
      <c r="BDR762" s="255"/>
      <c r="BDS762" s="255"/>
      <c r="BDT762" s="255"/>
      <c r="BDU762" s="255"/>
      <c r="BDV762" s="255"/>
      <c r="BDW762" s="255"/>
      <c r="BDX762" s="255"/>
      <c r="BDY762" s="255"/>
      <c r="BDZ762" s="255"/>
      <c r="BEA762" s="255"/>
      <c r="BEB762" s="255"/>
      <c r="BEC762" s="255"/>
      <c r="BED762" s="255"/>
      <c r="BEE762" s="255"/>
      <c r="BEF762" s="255"/>
      <c r="BEG762" s="255"/>
      <c r="BEH762" s="255"/>
      <c r="BEI762" s="255"/>
      <c r="BEJ762" s="255"/>
      <c r="BEK762" s="255"/>
      <c r="BEL762" s="255"/>
      <c r="BEM762" s="255"/>
      <c r="BEN762" s="255"/>
      <c r="BEO762" s="255"/>
      <c r="BEP762" s="255"/>
      <c r="BEQ762" s="255"/>
      <c r="BER762" s="255"/>
      <c r="BES762" s="255"/>
      <c r="BET762" s="255"/>
      <c r="BEU762" s="255"/>
      <c r="BEV762" s="255"/>
      <c r="BEW762" s="255"/>
      <c r="BEX762" s="255"/>
      <c r="BEY762" s="255"/>
      <c r="BEZ762" s="255"/>
      <c r="BFA762" s="255"/>
      <c r="BFB762" s="255"/>
      <c r="BFC762" s="255"/>
      <c r="BFD762" s="255"/>
      <c r="BFE762" s="255"/>
      <c r="BFF762" s="255"/>
      <c r="BFG762" s="255"/>
      <c r="BFH762" s="255"/>
      <c r="BFI762" s="255"/>
      <c r="BFJ762" s="255"/>
      <c r="BFK762" s="255"/>
      <c r="BFL762" s="255"/>
      <c r="BFM762" s="255"/>
      <c r="BFN762" s="255"/>
      <c r="BFO762" s="255"/>
      <c r="BFP762" s="255"/>
      <c r="BFQ762" s="255"/>
      <c r="BFR762" s="255"/>
      <c r="BFS762" s="255"/>
      <c r="BFT762" s="255"/>
      <c r="BFU762" s="255"/>
      <c r="BFV762" s="255"/>
      <c r="BFW762" s="255"/>
      <c r="BFX762" s="255"/>
      <c r="BFY762" s="255"/>
      <c r="BFZ762" s="255"/>
      <c r="BGA762" s="255"/>
      <c r="BGB762" s="255"/>
      <c r="BGC762" s="255"/>
      <c r="BGD762" s="255"/>
      <c r="BGE762" s="255"/>
      <c r="BGF762" s="255"/>
      <c r="BGG762" s="255"/>
      <c r="BGH762" s="255"/>
      <c r="BGI762" s="255"/>
      <c r="BGJ762" s="255"/>
      <c r="BGK762" s="255"/>
      <c r="BGL762" s="255"/>
      <c r="BGM762" s="255"/>
      <c r="BGN762" s="255"/>
      <c r="BGO762" s="255"/>
      <c r="BGP762" s="255"/>
      <c r="BGQ762" s="255"/>
      <c r="BGR762" s="255"/>
      <c r="BGS762" s="255"/>
      <c r="BGT762" s="255"/>
      <c r="BGU762" s="255"/>
      <c r="BGV762" s="255"/>
      <c r="BGW762" s="255"/>
      <c r="BGX762" s="255"/>
      <c r="BGY762" s="255"/>
      <c r="BGZ762" s="255"/>
      <c r="BHA762" s="255"/>
      <c r="BHB762" s="255"/>
      <c r="BHC762" s="255"/>
      <c r="BHD762" s="255"/>
      <c r="BHE762" s="255"/>
      <c r="BHF762" s="255"/>
      <c r="BHG762" s="255"/>
      <c r="BHH762" s="255"/>
      <c r="BHI762" s="255"/>
      <c r="BHJ762" s="255"/>
      <c r="BHK762" s="255"/>
      <c r="BHL762" s="255"/>
      <c r="BHM762" s="255"/>
      <c r="BHN762" s="255"/>
      <c r="BHO762" s="255"/>
      <c r="BHP762" s="255"/>
      <c r="BHQ762" s="255"/>
      <c r="BHR762" s="255"/>
      <c r="BHS762" s="255"/>
      <c r="BHT762" s="255"/>
      <c r="BHU762" s="255"/>
      <c r="BHV762" s="255"/>
      <c r="BHW762" s="255"/>
      <c r="BHX762" s="255"/>
      <c r="BHY762" s="255"/>
      <c r="BHZ762" s="255"/>
      <c r="BIA762" s="255"/>
      <c r="BIB762" s="255"/>
      <c r="BIC762" s="255"/>
      <c r="BID762" s="255"/>
      <c r="BIE762" s="255"/>
      <c r="BIF762" s="255"/>
      <c r="BIG762" s="255"/>
      <c r="BIH762" s="255"/>
      <c r="BII762" s="255"/>
      <c r="BIJ762" s="255"/>
      <c r="BIK762" s="255"/>
      <c r="BIL762" s="255"/>
      <c r="BIM762" s="255"/>
      <c r="BIN762" s="255"/>
      <c r="BIO762" s="255"/>
      <c r="BIP762" s="255"/>
      <c r="BIQ762" s="255"/>
      <c r="BIR762" s="255"/>
      <c r="BIS762" s="255"/>
      <c r="BIT762" s="255"/>
      <c r="BIU762" s="255"/>
      <c r="BIV762" s="255"/>
      <c r="BIW762" s="255"/>
      <c r="BIX762" s="255"/>
      <c r="BIY762" s="255"/>
      <c r="BIZ762" s="255"/>
      <c r="BJA762" s="255"/>
      <c r="BJB762" s="255"/>
      <c r="BJC762" s="255"/>
      <c r="BJD762" s="255"/>
      <c r="BJE762" s="255"/>
      <c r="BJF762" s="255"/>
      <c r="BJG762" s="255"/>
      <c r="BJH762" s="255"/>
      <c r="BJI762" s="255"/>
      <c r="BJJ762" s="255"/>
      <c r="BJK762" s="255"/>
      <c r="BJL762" s="255"/>
      <c r="BJM762" s="255"/>
      <c r="BJN762" s="255"/>
      <c r="BJO762" s="255"/>
      <c r="BJP762" s="255"/>
      <c r="BJQ762" s="255"/>
      <c r="BJR762" s="255"/>
      <c r="BJS762" s="255"/>
      <c r="BJT762" s="255"/>
      <c r="BJU762" s="255"/>
      <c r="BJV762" s="255"/>
      <c r="BJW762" s="255"/>
      <c r="BJX762" s="255"/>
      <c r="BJY762" s="255"/>
      <c r="BJZ762" s="255"/>
      <c r="BKA762" s="255"/>
      <c r="BKB762" s="255"/>
      <c r="BKC762" s="255"/>
      <c r="BKD762" s="255"/>
      <c r="BKE762" s="255"/>
      <c r="BKF762" s="255"/>
      <c r="BKG762" s="255"/>
      <c r="BKH762" s="255"/>
      <c r="BKI762" s="255"/>
      <c r="BKJ762" s="255"/>
      <c r="BKK762" s="255"/>
      <c r="BKL762" s="255"/>
      <c r="BKM762" s="255"/>
      <c r="BKN762" s="255"/>
      <c r="BKO762" s="255"/>
      <c r="BKP762" s="255"/>
      <c r="BKQ762" s="255"/>
      <c r="BKR762" s="255"/>
      <c r="BKS762" s="255"/>
      <c r="BKT762" s="255"/>
      <c r="BKU762" s="255"/>
      <c r="BKV762" s="255"/>
      <c r="BKW762" s="255"/>
      <c r="BKX762" s="255"/>
      <c r="BKY762" s="255"/>
      <c r="BKZ762" s="255"/>
      <c r="BLA762" s="255"/>
      <c r="BLB762" s="255"/>
      <c r="BLC762" s="255"/>
      <c r="BLD762" s="255"/>
      <c r="BLE762" s="255"/>
      <c r="BLF762" s="255"/>
      <c r="BLG762" s="255"/>
      <c r="BLH762" s="255"/>
      <c r="BLI762" s="255"/>
      <c r="BLJ762" s="255"/>
      <c r="BLK762" s="255"/>
      <c r="BLL762" s="255"/>
      <c r="BLM762" s="255"/>
      <c r="BLN762" s="255"/>
      <c r="BLO762" s="255"/>
      <c r="BLP762" s="255"/>
      <c r="BLQ762" s="255"/>
      <c r="BLR762" s="255"/>
      <c r="BLS762" s="255"/>
      <c r="BLT762" s="255"/>
      <c r="BLU762" s="255"/>
      <c r="BLV762" s="255"/>
      <c r="BLW762" s="255"/>
      <c r="BLX762" s="255"/>
      <c r="BLY762" s="255"/>
      <c r="BLZ762" s="255"/>
      <c r="BMA762" s="255"/>
      <c r="BMB762" s="255"/>
      <c r="BMC762" s="255"/>
      <c r="BMD762" s="255"/>
      <c r="BME762" s="255"/>
      <c r="BMF762" s="255"/>
      <c r="BMG762" s="255"/>
      <c r="BMH762" s="255"/>
      <c r="BMI762" s="255"/>
      <c r="BMJ762" s="255"/>
      <c r="BMK762" s="255"/>
      <c r="BML762" s="255"/>
      <c r="BMM762" s="255"/>
      <c r="BMN762" s="255"/>
      <c r="BMO762" s="255"/>
      <c r="BMP762" s="255"/>
      <c r="BMQ762" s="255"/>
      <c r="BMR762" s="255"/>
      <c r="BMS762" s="255"/>
      <c r="BMT762" s="255"/>
      <c r="BMU762" s="255"/>
      <c r="BMV762" s="255"/>
      <c r="BMW762" s="255"/>
      <c r="BMX762" s="255"/>
      <c r="BMY762" s="255"/>
      <c r="BMZ762" s="255"/>
      <c r="BNA762" s="255"/>
      <c r="BNB762" s="255"/>
      <c r="BNC762" s="255"/>
      <c r="BND762" s="255"/>
      <c r="BNE762" s="255"/>
      <c r="BNF762" s="255"/>
      <c r="BNG762" s="255"/>
      <c r="BNH762" s="255"/>
      <c r="BNI762" s="255"/>
      <c r="BNJ762" s="255"/>
      <c r="BNK762" s="255"/>
      <c r="BNL762" s="255"/>
      <c r="BNM762" s="255"/>
      <c r="BNN762" s="255"/>
      <c r="BNO762" s="255"/>
      <c r="BNP762" s="255"/>
      <c r="BNQ762" s="255"/>
      <c r="BNR762" s="255"/>
      <c r="BNS762" s="255"/>
      <c r="BNT762" s="255"/>
      <c r="BNU762" s="255"/>
      <c r="BNV762" s="255"/>
      <c r="BNW762" s="255"/>
      <c r="BNX762" s="255"/>
      <c r="BNY762" s="255"/>
      <c r="BNZ762" s="255"/>
      <c r="BOA762" s="255"/>
      <c r="BOB762" s="255"/>
      <c r="BOC762" s="255"/>
      <c r="BOD762" s="255"/>
      <c r="BOE762" s="255"/>
      <c r="BOF762" s="255"/>
      <c r="BOG762" s="255"/>
      <c r="BOH762" s="255"/>
      <c r="BOI762" s="255"/>
      <c r="BOJ762" s="255"/>
      <c r="BOK762" s="255"/>
      <c r="BOL762" s="255"/>
      <c r="BOM762" s="255"/>
      <c r="BON762" s="255"/>
      <c r="BOO762" s="255"/>
      <c r="BOP762" s="255"/>
      <c r="BOQ762" s="255"/>
      <c r="BOR762" s="255"/>
      <c r="BOS762" s="255"/>
      <c r="BOT762" s="255"/>
      <c r="BOU762" s="255"/>
      <c r="BOV762" s="255"/>
      <c r="BOW762" s="255"/>
      <c r="BOX762" s="255"/>
      <c r="BOY762" s="255"/>
      <c r="BOZ762" s="255"/>
      <c r="BPA762" s="255"/>
      <c r="BPB762" s="255"/>
      <c r="BPC762" s="255"/>
      <c r="BPD762" s="255"/>
      <c r="BPE762" s="255"/>
      <c r="BPF762" s="255"/>
      <c r="BPG762" s="255"/>
      <c r="BPH762" s="255"/>
      <c r="BPI762" s="255"/>
      <c r="BPJ762" s="255"/>
      <c r="BPK762" s="255"/>
      <c r="BPL762" s="255"/>
      <c r="BPM762" s="255"/>
      <c r="BPN762" s="255"/>
      <c r="BPO762" s="255"/>
      <c r="BPP762" s="255"/>
      <c r="BPQ762" s="255"/>
      <c r="BPR762" s="255"/>
      <c r="BPS762" s="255"/>
      <c r="BPT762" s="255"/>
      <c r="BPU762" s="255"/>
      <c r="BPV762" s="255"/>
      <c r="BPW762" s="255"/>
      <c r="BPX762" s="255"/>
      <c r="BPY762" s="255"/>
      <c r="BPZ762" s="255"/>
      <c r="BQA762" s="255"/>
      <c r="BQB762" s="255"/>
      <c r="BQC762" s="255"/>
      <c r="BQD762" s="255"/>
      <c r="BQE762" s="255"/>
      <c r="BQF762" s="255"/>
      <c r="BQG762" s="255"/>
      <c r="BQH762" s="255"/>
      <c r="BQI762" s="255"/>
      <c r="BQJ762" s="255"/>
      <c r="BQK762" s="255"/>
      <c r="BQL762" s="255"/>
      <c r="BQM762" s="255"/>
      <c r="BQN762" s="255"/>
      <c r="BQO762" s="255"/>
      <c r="BQP762" s="255"/>
      <c r="BQQ762" s="255"/>
      <c r="BQR762" s="255"/>
      <c r="BQS762" s="255"/>
      <c r="BQT762" s="255"/>
      <c r="BQU762" s="255"/>
      <c r="BQV762" s="255"/>
      <c r="BQW762" s="255"/>
      <c r="BQX762" s="255"/>
      <c r="BQY762" s="255"/>
      <c r="BQZ762" s="255"/>
      <c r="BRA762" s="255"/>
      <c r="BRB762" s="255"/>
      <c r="BRC762" s="255"/>
      <c r="BRD762" s="255"/>
      <c r="BRE762" s="255"/>
      <c r="BRF762" s="255"/>
      <c r="BRG762" s="255"/>
      <c r="BRH762" s="255"/>
      <c r="BRI762" s="255"/>
      <c r="BRJ762" s="255"/>
      <c r="BRK762" s="255"/>
      <c r="BRL762" s="255"/>
      <c r="BRM762" s="255"/>
      <c r="BRN762" s="255"/>
      <c r="BRO762" s="255"/>
      <c r="BRP762" s="255"/>
      <c r="BRQ762" s="255"/>
      <c r="BRR762" s="255"/>
      <c r="BRS762" s="255"/>
      <c r="BRT762" s="255"/>
      <c r="BRU762" s="255"/>
      <c r="BRV762" s="255"/>
      <c r="BRW762" s="255"/>
      <c r="BRX762" s="255"/>
      <c r="BRY762" s="255"/>
      <c r="BRZ762" s="255"/>
      <c r="BSA762" s="255"/>
      <c r="BSB762" s="255"/>
      <c r="BSC762" s="255"/>
      <c r="BSD762" s="255"/>
      <c r="BSE762" s="255"/>
      <c r="BSF762" s="255"/>
      <c r="BSG762" s="255"/>
      <c r="BSH762" s="255"/>
      <c r="BSI762" s="255"/>
      <c r="BSJ762" s="255"/>
      <c r="BSK762" s="255"/>
      <c r="BSL762" s="255"/>
      <c r="BSM762" s="255"/>
      <c r="BSN762" s="255"/>
      <c r="BSO762" s="255"/>
      <c r="BSP762" s="255"/>
      <c r="BSQ762" s="255"/>
      <c r="BSR762" s="255"/>
      <c r="BSS762" s="255"/>
      <c r="BST762" s="255"/>
      <c r="BSU762" s="255"/>
      <c r="BSV762" s="255"/>
      <c r="BSW762" s="255"/>
      <c r="BSX762" s="255"/>
      <c r="BSY762" s="255"/>
      <c r="BSZ762" s="255"/>
      <c r="BTA762" s="255"/>
      <c r="BTB762" s="255"/>
      <c r="BTC762" s="255"/>
      <c r="BTD762" s="255"/>
      <c r="BTE762" s="255"/>
      <c r="BTF762" s="255"/>
      <c r="BTG762" s="255"/>
      <c r="BTH762" s="255"/>
      <c r="BTI762" s="255"/>
      <c r="BTJ762" s="255"/>
      <c r="BTK762" s="255"/>
      <c r="BTL762" s="255"/>
      <c r="BTM762" s="255"/>
      <c r="BTN762" s="255"/>
      <c r="BTO762" s="255"/>
      <c r="BTP762" s="255"/>
      <c r="BTQ762" s="255"/>
      <c r="BTR762" s="255"/>
      <c r="BTS762" s="255"/>
      <c r="BTT762" s="255"/>
      <c r="BTU762" s="255"/>
      <c r="BTV762" s="255"/>
      <c r="BTW762" s="255"/>
      <c r="BTX762" s="255"/>
      <c r="BTY762" s="255"/>
      <c r="BTZ762" s="255"/>
      <c r="BUA762" s="255"/>
      <c r="BUB762" s="255"/>
      <c r="BUC762" s="255"/>
      <c r="BUD762" s="255"/>
      <c r="BUE762" s="255"/>
      <c r="BUF762" s="255"/>
      <c r="BUG762" s="255"/>
      <c r="BUH762" s="255"/>
      <c r="BUI762" s="255"/>
      <c r="BUJ762" s="255"/>
      <c r="BUK762" s="255"/>
      <c r="BUL762" s="255"/>
      <c r="BUM762" s="255"/>
      <c r="BUN762" s="255"/>
      <c r="BUO762" s="255"/>
      <c r="BUP762" s="255"/>
      <c r="BUQ762" s="255"/>
      <c r="BUR762" s="255"/>
      <c r="BUS762" s="255"/>
      <c r="BUT762" s="255"/>
      <c r="BUU762" s="255"/>
      <c r="BUV762" s="255"/>
      <c r="BUW762" s="255"/>
      <c r="BUX762" s="255"/>
      <c r="BUY762" s="255"/>
      <c r="BUZ762" s="255"/>
      <c r="BVA762" s="255"/>
      <c r="BVB762" s="255"/>
      <c r="BVC762" s="255"/>
      <c r="BVD762" s="255"/>
      <c r="BVE762" s="255"/>
      <c r="BVF762" s="255"/>
      <c r="BVG762" s="255"/>
      <c r="BVH762" s="255"/>
      <c r="BVI762" s="255"/>
      <c r="BVJ762" s="255"/>
      <c r="BVK762" s="255"/>
      <c r="BVL762" s="255"/>
      <c r="BVM762" s="255"/>
      <c r="BVN762" s="255"/>
      <c r="BVO762" s="255"/>
      <c r="BVP762" s="255"/>
      <c r="BVQ762" s="255"/>
      <c r="BVR762" s="255"/>
      <c r="BVS762" s="255"/>
      <c r="BVT762" s="255"/>
      <c r="BVU762" s="255"/>
      <c r="BVV762" s="255"/>
      <c r="BVW762" s="255"/>
      <c r="BVX762" s="255"/>
      <c r="BVY762" s="255"/>
      <c r="BVZ762" s="255"/>
      <c r="BWA762" s="255"/>
      <c r="BWB762" s="255"/>
      <c r="BWC762" s="255"/>
      <c r="BWD762" s="255"/>
      <c r="BWE762" s="255"/>
      <c r="BWF762" s="255"/>
      <c r="BWG762" s="255"/>
      <c r="BWH762" s="255"/>
      <c r="BWI762" s="255"/>
      <c r="BWJ762" s="255"/>
      <c r="BWK762" s="255"/>
      <c r="BWL762" s="255"/>
      <c r="BWM762" s="255"/>
      <c r="BWN762" s="255"/>
      <c r="BWO762" s="255"/>
      <c r="BWP762" s="255"/>
      <c r="BWQ762" s="255"/>
      <c r="BWR762" s="255"/>
      <c r="BWS762" s="255"/>
      <c r="BWT762" s="255"/>
      <c r="BWU762" s="255"/>
      <c r="BWV762" s="255"/>
      <c r="BWW762" s="255"/>
      <c r="BWX762" s="255"/>
      <c r="BWY762" s="255"/>
      <c r="BWZ762" s="255"/>
      <c r="BXA762" s="255"/>
      <c r="BXB762" s="255"/>
      <c r="BXC762" s="255"/>
      <c r="BXD762" s="255"/>
      <c r="BXE762" s="255"/>
      <c r="BXF762" s="255"/>
      <c r="BXG762" s="255"/>
      <c r="BXH762" s="255"/>
      <c r="BXI762" s="255"/>
      <c r="BXJ762" s="255"/>
      <c r="BXK762" s="255"/>
      <c r="BXL762" s="255"/>
      <c r="BXM762" s="255"/>
      <c r="BXN762" s="255"/>
      <c r="BXO762" s="255"/>
      <c r="BXP762" s="255"/>
      <c r="BXQ762" s="255"/>
      <c r="BXR762" s="255"/>
      <c r="BXS762" s="255"/>
      <c r="BXT762" s="255"/>
      <c r="BXU762" s="255"/>
      <c r="BXV762" s="255"/>
      <c r="BXW762" s="255"/>
      <c r="BXX762" s="255"/>
      <c r="BXY762" s="255"/>
      <c r="BXZ762" s="255"/>
      <c r="BYA762" s="255"/>
      <c r="BYB762" s="255"/>
      <c r="BYC762" s="255"/>
      <c r="BYD762" s="255"/>
      <c r="BYE762" s="255"/>
      <c r="BYF762" s="255"/>
      <c r="BYG762" s="255"/>
      <c r="BYH762" s="255"/>
      <c r="BYI762" s="255"/>
      <c r="BYJ762" s="255"/>
      <c r="BYK762" s="255"/>
      <c r="BYL762" s="255"/>
      <c r="BYM762" s="255"/>
      <c r="BYN762" s="255"/>
      <c r="BYO762" s="255"/>
      <c r="BYP762" s="255"/>
      <c r="BYQ762" s="255"/>
      <c r="BYR762" s="255"/>
      <c r="BYS762" s="255"/>
      <c r="BYT762" s="255"/>
      <c r="BYU762" s="255"/>
      <c r="BYV762" s="255"/>
      <c r="BYW762" s="255"/>
      <c r="BYX762" s="255"/>
      <c r="BYY762" s="255"/>
      <c r="BYZ762" s="255"/>
      <c r="BZA762" s="255"/>
      <c r="BZB762" s="255"/>
      <c r="BZC762" s="255"/>
      <c r="BZD762" s="255"/>
      <c r="BZE762" s="255"/>
      <c r="BZF762" s="255"/>
      <c r="BZG762" s="255"/>
      <c r="BZH762" s="255"/>
      <c r="BZI762" s="255"/>
      <c r="BZJ762" s="255"/>
      <c r="BZK762" s="255"/>
      <c r="BZL762" s="255"/>
      <c r="BZM762" s="255"/>
      <c r="BZN762" s="255"/>
      <c r="BZO762" s="255"/>
      <c r="BZP762" s="255"/>
      <c r="BZQ762" s="255"/>
      <c r="BZR762" s="255"/>
      <c r="BZS762" s="255"/>
      <c r="BZT762" s="255"/>
      <c r="BZU762" s="255"/>
      <c r="BZV762" s="255"/>
      <c r="BZW762" s="255"/>
      <c r="BZX762" s="255"/>
      <c r="BZY762" s="255"/>
      <c r="BZZ762" s="255"/>
      <c r="CAA762" s="255"/>
      <c r="CAB762" s="255"/>
      <c r="CAC762" s="255"/>
      <c r="CAD762" s="255"/>
      <c r="CAE762" s="255"/>
      <c r="CAF762" s="255"/>
      <c r="CAG762" s="255"/>
      <c r="CAH762" s="255"/>
      <c r="CAI762" s="255"/>
      <c r="CAJ762" s="255"/>
      <c r="CAK762" s="255"/>
      <c r="CAL762" s="255"/>
      <c r="CAM762" s="255"/>
      <c r="CAN762" s="255"/>
      <c r="CAO762" s="255"/>
      <c r="CAP762" s="255"/>
      <c r="CAQ762" s="255"/>
      <c r="CAR762" s="255"/>
      <c r="CAS762" s="255"/>
      <c r="CAT762" s="255"/>
      <c r="CAU762" s="255"/>
      <c r="CAV762" s="255"/>
      <c r="CAW762" s="255"/>
      <c r="CAX762" s="255"/>
      <c r="CAY762" s="255"/>
      <c r="CAZ762" s="255"/>
      <c r="CBA762" s="255"/>
      <c r="CBB762" s="255"/>
      <c r="CBC762" s="255"/>
      <c r="CBD762" s="255"/>
      <c r="CBE762" s="255"/>
      <c r="CBF762" s="255"/>
      <c r="CBG762" s="255"/>
      <c r="CBH762" s="255"/>
      <c r="CBI762" s="255"/>
      <c r="CBJ762" s="255"/>
      <c r="CBK762" s="255"/>
      <c r="CBL762" s="255"/>
      <c r="CBM762" s="255"/>
      <c r="CBN762" s="255"/>
      <c r="CBO762" s="255"/>
      <c r="CBP762" s="255"/>
      <c r="CBQ762" s="255"/>
      <c r="CBR762" s="255"/>
      <c r="CBS762" s="255"/>
      <c r="CBT762" s="255"/>
      <c r="CBU762" s="255"/>
      <c r="CBV762" s="255"/>
      <c r="CBW762" s="255"/>
      <c r="CBX762" s="255"/>
      <c r="CBY762" s="255"/>
      <c r="CBZ762" s="255"/>
      <c r="CCA762" s="255"/>
      <c r="CCB762" s="255"/>
      <c r="CCC762" s="255"/>
      <c r="CCD762" s="255"/>
      <c r="CCE762" s="255"/>
      <c r="CCF762" s="255"/>
      <c r="CCG762" s="255"/>
      <c r="CCH762" s="255"/>
      <c r="CCI762" s="255"/>
      <c r="CCJ762" s="255"/>
      <c r="CCK762" s="255"/>
      <c r="CCL762" s="255"/>
      <c r="CCM762" s="255"/>
      <c r="CCN762" s="255"/>
      <c r="CCO762" s="255"/>
      <c r="CCP762" s="255"/>
      <c r="CCQ762" s="255"/>
      <c r="CCR762" s="255"/>
      <c r="CCS762" s="255"/>
      <c r="CCT762" s="255"/>
      <c r="CCU762" s="255"/>
      <c r="CCV762" s="255"/>
      <c r="CCW762" s="255"/>
      <c r="CCX762" s="255"/>
      <c r="CCY762" s="255"/>
      <c r="CCZ762" s="255"/>
      <c r="CDA762" s="255"/>
      <c r="CDB762" s="255"/>
      <c r="CDC762" s="255"/>
      <c r="CDD762" s="255"/>
      <c r="CDE762" s="255"/>
      <c r="CDF762" s="255"/>
      <c r="CDG762" s="255"/>
      <c r="CDH762" s="255"/>
      <c r="CDI762" s="255"/>
      <c r="CDJ762" s="255"/>
      <c r="CDK762" s="255"/>
      <c r="CDL762" s="255"/>
      <c r="CDM762" s="255"/>
      <c r="CDN762" s="255"/>
      <c r="CDO762" s="255"/>
      <c r="CDP762" s="255"/>
      <c r="CDQ762" s="255"/>
      <c r="CDR762" s="255"/>
      <c r="CDS762" s="255"/>
      <c r="CDT762" s="255"/>
      <c r="CDU762" s="255"/>
      <c r="CDV762" s="255"/>
      <c r="CDW762" s="255"/>
      <c r="CDX762" s="255"/>
      <c r="CDY762" s="255"/>
      <c r="CDZ762" s="255"/>
      <c r="CEA762" s="255"/>
      <c r="CEB762" s="255"/>
      <c r="CEC762" s="255"/>
      <c r="CED762" s="255"/>
      <c r="CEE762" s="255"/>
      <c r="CEF762" s="255"/>
      <c r="CEG762" s="255"/>
      <c r="CEH762" s="255"/>
      <c r="CEI762" s="255"/>
      <c r="CEJ762" s="255"/>
      <c r="CEK762" s="255"/>
      <c r="CEL762" s="255"/>
      <c r="CEM762" s="255"/>
      <c r="CEN762" s="255"/>
      <c r="CEO762" s="255"/>
      <c r="CEP762" s="255"/>
      <c r="CEQ762" s="255"/>
      <c r="CER762" s="255"/>
      <c r="CES762" s="255"/>
      <c r="CET762" s="255"/>
      <c r="CEU762" s="255"/>
      <c r="CEV762" s="255"/>
      <c r="CEW762" s="255"/>
      <c r="CEX762" s="255"/>
      <c r="CEY762" s="255"/>
      <c r="CEZ762" s="255"/>
      <c r="CFA762" s="255"/>
      <c r="CFB762" s="255"/>
      <c r="CFC762" s="255"/>
      <c r="CFD762" s="255"/>
      <c r="CFE762" s="255"/>
      <c r="CFF762" s="255"/>
      <c r="CFG762" s="255"/>
      <c r="CFH762" s="255"/>
      <c r="CFI762" s="255"/>
      <c r="CFJ762" s="255"/>
      <c r="CFK762" s="255"/>
      <c r="CFL762" s="255"/>
      <c r="CFM762" s="255"/>
      <c r="CFN762" s="255"/>
      <c r="CFO762" s="255"/>
      <c r="CFP762" s="255"/>
      <c r="CFQ762" s="255"/>
      <c r="CFR762" s="255"/>
      <c r="CFS762" s="255"/>
      <c r="CFT762" s="255"/>
      <c r="CFU762" s="255"/>
      <c r="CFV762" s="255"/>
      <c r="CFW762" s="255"/>
      <c r="CFX762" s="255"/>
      <c r="CFY762" s="255"/>
      <c r="CFZ762" s="255"/>
      <c r="CGA762" s="255"/>
      <c r="CGB762" s="255"/>
      <c r="CGC762" s="255"/>
      <c r="CGD762" s="255"/>
      <c r="CGE762" s="255"/>
      <c r="CGF762" s="255"/>
      <c r="CGG762" s="255"/>
      <c r="CGH762" s="255"/>
      <c r="CGI762" s="255"/>
      <c r="CGJ762" s="255"/>
      <c r="CGK762" s="255"/>
      <c r="CGL762" s="255"/>
      <c r="CGM762" s="255"/>
      <c r="CGN762" s="255"/>
      <c r="CGO762" s="255"/>
      <c r="CGP762" s="255"/>
      <c r="CGQ762" s="255"/>
      <c r="CGR762" s="255"/>
      <c r="CGS762" s="255"/>
      <c r="CGT762" s="255"/>
      <c r="CGU762" s="255"/>
      <c r="CGV762" s="255"/>
      <c r="CGW762" s="255"/>
      <c r="CGX762" s="255"/>
      <c r="CGY762" s="255"/>
      <c r="CGZ762" s="255"/>
      <c r="CHA762" s="255"/>
      <c r="CHB762" s="255"/>
      <c r="CHC762" s="255"/>
      <c r="CHD762" s="255"/>
      <c r="CHE762" s="255"/>
      <c r="CHF762" s="255"/>
      <c r="CHG762" s="255"/>
      <c r="CHH762" s="255"/>
      <c r="CHI762" s="255"/>
      <c r="CHJ762" s="255"/>
      <c r="CHK762" s="255"/>
      <c r="CHL762" s="255"/>
      <c r="CHM762" s="255"/>
      <c r="CHN762" s="255"/>
      <c r="CHO762" s="255"/>
      <c r="CHP762" s="255"/>
      <c r="CHQ762" s="255"/>
      <c r="CHR762" s="255"/>
      <c r="CHS762" s="255"/>
      <c r="CHT762" s="255"/>
      <c r="CHU762" s="255"/>
      <c r="CHV762" s="255"/>
      <c r="CHW762" s="255"/>
      <c r="CHX762" s="255"/>
      <c r="CHY762" s="255"/>
      <c r="CHZ762" s="255"/>
      <c r="CIA762" s="255"/>
      <c r="CIB762" s="255"/>
      <c r="CIC762" s="255"/>
      <c r="CID762" s="255"/>
      <c r="CIE762" s="255"/>
      <c r="CIF762" s="255"/>
      <c r="CIG762" s="255"/>
      <c r="CIH762" s="255"/>
      <c r="CII762" s="255"/>
      <c r="CIJ762" s="255"/>
      <c r="CIK762" s="255"/>
      <c r="CIL762" s="255"/>
      <c r="CIM762" s="255"/>
      <c r="CIN762" s="255"/>
      <c r="CIO762" s="255"/>
      <c r="CIP762" s="255"/>
      <c r="CIQ762" s="255"/>
      <c r="CIR762" s="255"/>
      <c r="CIS762" s="255"/>
      <c r="CIT762" s="255"/>
      <c r="CIU762" s="255"/>
      <c r="CIV762" s="255"/>
      <c r="CIW762" s="255"/>
      <c r="CIX762" s="255"/>
      <c r="CIY762" s="255"/>
      <c r="CIZ762" s="255"/>
      <c r="CJA762" s="255"/>
      <c r="CJB762" s="255"/>
      <c r="CJC762" s="255"/>
      <c r="CJD762" s="255"/>
      <c r="CJE762" s="255"/>
      <c r="CJF762" s="255"/>
      <c r="CJG762" s="255"/>
      <c r="CJH762" s="255"/>
      <c r="CJI762" s="255"/>
      <c r="CJJ762" s="255"/>
      <c r="CJK762" s="255"/>
      <c r="CJL762" s="255"/>
      <c r="CJM762" s="255"/>
      <c r="CJN762" s="255"/>
      <c r="CJO762" s="255"/>
      <c r="CJP762" s="255"/>
      <c r="CJQ762" s="255"/>
      <c r="CJR762" s="255"/>
      <c r="CJS762" s="255"/>
      <c r="CJT762" s="255"/>
      <c r="CJU762" s="255"/>
      <c r="CJV762" s="255"/>
      <c r="CJW762" s="255"/>
      <c r="CJX762" s="255"/>
      <c r="CJY762" s="255"/>
      <c r="CJZ762" s="255"/>
      <c r="CKA762" s="255"/>
      <c r="CKB762" s="255"/>
      <c r="CKC762" s="255"/>
      <c r="CKD762" s="255"/>
      <c r="CKE762" s="255"/>
      <c r="CKF762" s="255"/>
      <c r="CKG762" s="255"/>
      <c r="CKH762" s="255"/>
      <c r="CKI762" s="255"/>
      <c r="CKJ762" s="255"/>
      <c r="CKK762" s="255"/>
      <c r="CKL762" s="255"/>
      <c r="CKM762" s="255"/>
      <c r="CKN762" s="255"/>
      <c r="CKO762" s="255"/>
      <c r="CKP762" s="255"/>
      <c r="CKQ762" s="255"/>
      <c r="CKR762" s="255"/>
      <c r="CKS762" s="255"/>
      <c r="CKT762" s="255"/>
      <c r="CKU762" s="255"/>
      <c r="CKV762" s="255"/>
      <c r="CKW762" s="255"/>
      <c r="CKX762" s="255"/>
      <c r="CKY762" s="255"/>
      <c r="CKZ762" s="255"/>
      <c r="CLA762" s="255"/>
      <c r="CLB762" s="255"/>
      <c r="CLC762" s="255"/>
      <c r="CLD762" s="255"/>
      <c r="CLE762" s="255"/>
      <c r="CLF762" s="255"/>
      <c r="CLG762" s="255"/>
      <c r="CLH762" s="255"/>
      <c r="CLI762" s="255"/>
      <c r="CLJ762" s="255"/>
      <c r="CLK762" s="255"/>
      <c r="CLL762" s="255"/>
      <c r="CLM762" s="255"/>
      <c r="CLN762" s="255"/>
      <c r="CLO762" s="255"/>
      <c r="CLP762" s="255"/>
      <c r="CLQ762" s="255"/>
      <c r="CLR762" s="255"/>
      <c r="CLS762" s="255"/>
      <c r="CLT762" s="255"/>
      <c r="CLU762" s="255"/>
      <c r="CLV762" s="255"/>
      <c r="CLW762" s="255"/>
      <c r="CLX762" s="255"/>
      <c r="CLY762" s="255"/>
      <c r="CLZ762" s="255"/>
      <c r="CMA762" s="255"/>
      <c r="CMB762" s="255"/>
      <c r="CMC762" s="255"/>
      <c r="CMD762" s="255"/>
      <c r="CME762" s="255"/>
      <c r="CMF762" s="255"/>
      <c r="CMG762" s="255"/>
      <c r="CMH762" s="255"/>
      <c r="CMI762" s="255"/>
      <c r="CMJ762" s="255"/>
      <c r="CMK762" s="255"/>
      <c r="CML762" s="255"/>
      <c r="CMM762" s="255"/>
      <c r="CMN762" s="255"/>
      <c r="CMO762" s="255"/>
      <c r="CMP762" s="255"/>
      <c r="CMQ762" s="255"/>
      <c r="CMR762" s="255"/>
      <c r="CMS762" s="255"/>
      <c r="CMT762" s="255"/>
      <c r="CMU762" s="255"/>
      <c r="CMV762" s="255"/>
      <c r="CMW762" s="255"/>
      <c r="CMX762" s="255"/>
      <c r="CMY762" s="255"/>
      <c r="CMZ762" s="255"/>
      <c r="CNA762" s="255"/>
      <c r="CNB762" s="255"/>
      <c r="CNC762" s="255"/>
      <c r="CND762" s="255"/>
      <c r="CNE762" s="255"/>
      <c r="CNF762" s="255"/>
      <c r="CNG762" s="255"/>
      <c r="CNH762" s="255"/>
      <c r="CNI762" s="255"/>
      <c r="CNJ762" s="255"/>
      <c r="CNK762" s="255"/>
      <c r="CNL762" s="255"/>
      <c r="CNM762" s="255"/>
      <c r="CNN762" s="255"/>
      <c r="CNO762" s="255"/>
      <c r="CNP762" s="255"/>
      <c r="CNQ762" s="255"/>
      <c r="CNR762" s="255"/>
      <c r="CNS762" s="255"/>
      <c r="CNT762" s="255"/>
      <c r="CNU762" s="255"/>
      <c r="CNV762" s="255"/>
      <c r="CNW762" s="255"/>
      <c r="CNX762" s="255"/>
      <c r="CNY762" s="255"/>
      <c r="CNZ762" s="255"/>
      <c r="COA762" s="255"/>
      <c r="COB762" s="255"/>
      <c r="COC762" s="255"/>
      <c r="COD762" s="255"/>
      <c r="COE762" s="255"/>
      <c r="COF762" s="255"/>
      <c r="COG762" s="255"/>
      <c r="COH762" s="255"/>
      <c r="COI762" s="255"/>
      <c r="COJ762" s="255"/>
      <c r="COK762" s="255"/>
      <c r="COL762" s="255"/>
      <c r="COM762" s="255"/>
      <c r="CON762" s="255"/>
      <c r="COO762" s="255"/>
      <c r="COP762" s="255"/>
      <c r="COQ762" s="255"/>
      <c r="COR762" s="255"/>
      <c r="COS762" s="255"/>
      <c r="COT762" s="255"/>
      <c r="COU762" s="255"/>
      <c r="COV762" s="255"/>
      <c r="COW762" s="255"/>
      <c r="COX762" s="255"/>
      <c r="COY762" s="255"/>
      <c r="COZ762" s="255"/>
      <c r="CPA762" s="255"/>
      <c r="CPB762" s="255"/>
      <c r="CPC762" s="255"/>
      <c r="CPD762" s="255"/>
      <c r="CPE762" s="255"/>
      <c r="CPF762" s="255"/>
      <c r="CPG762" s="255"/>
      <c r="CPH762" s="255"/>
      <c r="CPI762" s="255"/>
      <c r="CPJ762" s="255"/>
      <c r="CPK762" s="255"/>
      <c r="CPL762" s="255"/>
      <c r="CPM762" s="255"/>
      <c r="CPN762" s="255"/>
      <c r="CPO762" s="255"/>
      <c r="CPP762" s="255"/>
      <c r="CPQ762" s="255"/>
      <c r="CPR762" s="255"/>
      <c r="CPS762" s="255"/>
      <c r="CPT762" s="255"/>
      <c r="CPU762" s="255"/>
      <c r="CPV762" s="255"/>
      <c r="CPW762" s="255"/>
      <c r="CPX762" s="255"/>
      <c r="CPY762" s="255"/>
      <c r="CPZ762" s="255"/>
      <c r="CQA762" s="255"/>
      <c r="CQB762" s="255"/>
      <c r="CQC762" s="255"/>
      <c r="CQD762" s="255"/>
      <c r="CQE762" s="255"/>
      <c r="CQF762" s="255"/>
      <c r="CQG762" s="255"/>
      <c r="CQH762" s="255"/>
      <c r="CQI762" s="255"/>
      <c r="CQJ762" s="255"/>
      <c r="CQK762" s="255"/>
      <c r="CQL762" s="255"/>
      <c r="CQM762" s="255"/>
      <c r="CQN762" s="255"/>
      <c r="CQO762" s="255"/>
      <c r="CQP762" s="255"/>
      <c r="CQQ762" s="255"/>
      <c r="CQR762" s="255"/>
      <c r="CQS762" s="255"/>
      <c r="CQT762" s="255"/>
      <c r="CQU762" s="255"/>
      <c r="CQV762" s="255"/>
      <c r="CQW762" s="255"/>
      <c r="CQX762" s="255"/>
      <c r="CQY762" s="255"/>
      <c r="CQZ762" s="255"/>
      <c r="CRA762" s="255"/>
      <c r="CRB762" s="255"/>
      <c r="CRC762" s="255"/>
      <c r="CRD762" s="255"/>
      <c r="CRE762" s="255"/>
      <c r="CRF762" s="255"/>
      <c r="CRG762" s="255"/>
      <c r="CRH762" s="255"/>
      <c r="CRI762" s="255"/>
      <c r="CRJ762" s="255"/>
      <c r="CRK762" s="255"/>
      <c r="CRL762" s="255"/>
      <c r="CRM762" s="255"/>
      <c r="CRN762" s="255"/>
      <c r="CRO762" s="255"/>
      <c r="CRP762" s="255"/>
      <c r="CRQ762" s="255"/>
      <c r="CRR762" s="255"/>
      <c r="CRS762" s="255"/>
      <c r="CRT762" s="255"/>
      <c r="CRU762" s="255"/>
      <c r="CRV762" s="255"/>
      <c r="CRW762" s="255"/>
      <c r="CRX762" s="255"/>
      <c r="CRY762" s="255"/>
      <c r="CRZ762" s="255"/>
      <c r="CSA762" s="255"/>
      <c r="CSB762" s="255"/>
      <c r="CSC762" s="255"/>
      <c r="CSD762" s="255"/>
      <c r="CSE762" s="255"/>
      <c r="CSF762" s="255"/>
      <c r="CSG762" s="255"/>
      <c r="CSH762" s="255"/>
      <c r="CSI762" s="255"/>
      <c r="CSJ762" s="255"/>
      <c r="CSK762" s="255"/>
      <c r="CSL762" s="255"/>
      <c r="CSM762" s="255"/>
      <c r="CSN762" s="255"/>
      <c r="CSO762" s="255"/>
      <c r="CSP762" s="255"/>
      <c r="CSQ762" s="255"/>
      <c r="CSR762" s="255"/>
      <c r="CSS762" s="255"/>
      <c r="CST762" s="255"/>
      <c r="CSU762" s="255"/>
      <c r="CSV762" s="255"/>
      <c r="CSW762" s="255"/>
      <c r="CSX762" s="255"/>
      <c r="CSY762" s="255"/>
      <c r="CSZ762" s="255"/>
      <c r="CTA762" s="255"/>
      <c r="CTB762" s="255"/>
      <c r="CTC762" s="255"/>
      <c r="CTD762" s="255"/>
      <c r="CTE762" s="255"/>
      <c r="CTF762" s="255"/>
      <c r="CTG762" s="255"/>
      <c r="CTH762" s="255"/>
      <c r="CTI762" s="255"/>
      <c r="CTJ762" s="255"/>
      <c r="CTK762" s="255"/>
      <c r="CTL762" s="255"/>
      <c r="CTM762" s="255"/>
      <c r="CTN762" s="255"/>
      <c r="CTO762" s="255"/>
      <c r="CTP762" s="255"/>
      <c r="CTQ762" s="255"/>
      <c r="CTR762" s="255"/>
      <c r="CTS762" s="255"/>
      <c r="CTT762" s="255"/>
      <c r="CTU762" s="255"/>
      <c r="CTV762" s="255"/>
      <c r="CTW762" s="255"/>
      <c r="CTX762" s="255"/>
      <c r="CTY762" s="255"/>
      <c r="CTZ762" s="255"/>
      <c r="CUA762" s="255"/>
      <c r="CUB762" s="255"/>
      <c r="CUC762" s="255"/>
      <c r="CUD762" s="255"/>
      <c r="CUE762" s="255"/>
      <c r="CUF762" s="255"/>
      <c r="CUG762" s="255"/>
      <c r="CUH762" s="255"/>
      <c r="CUI762" s="255"/>
      <c r="CUJ762" s="255"/>
      <c r="CUK762" s="255"/>
      <c r="CUL762" s="255"/>
      <c r="CUM762" s="255"/>
      <c r="CUN762" s="255"/>
      <c r="CUO762" s="255"/>
      <c r="CUP762" s="255"/>
      <c r="CUQ762" s="255"/>
      <c r="CUR762" s="255"/>
      <c r="CUS762" s="255"/>
      <c r="CUT762" s="255"/>
      <c r="CUU762" s="255"/>
      <c r="CUV762" s="255"/>
      <c r="CUW762" s="255"/>
      <c r="CUX762" s="255"/>
      <c r="CUY762" s="255"/>
      <c r="CUZ762" s="255"/>
      <c r="CVA762" s="255"/>
      <c r="CVB762" s="255"/>
      <c r="CVC762" s="255"/>
      <c r="CVD762" s="255"/>
      <c r="CVE762" s="255"/>
      <c r="CVF762" s="255"/>
      <c r="CVG762" s="255"/>
      <c r="CVH762" s="255"/>
      <c r="CVI762" s="255"/>
      <c r="CVJ762" s="255"/>
      <c r="CVK762" s="255"/>
      <c r="CVL762" s="255"/>
      <c r="CVM762" s="255"/>
      <c r="CVN762" s="255"/>
      <c r="CVO762" s="255"/>
      <c r="CVP762" s="255"/>
      <c r="CVQ762" s="255"/>
      <c r="CVR762" s="255"/>
      <c r="CVS762" s="255"/>
      <c r="CVT762" s="255"/>
      <c r="CVU762" s="255"/>
      <c r="CVV762" s="255"/>
      <c r="CVW762" s="255"/>
      <c r="CVX762" s="255"/>
      <c r="CVY762" s="255"/>
      <c r="CVZ762" s="255"/>
      <c r="CWA762" s="255"/>
      <c r="CWB762" s="255"/>
      <c r="CWC762" s="255"/>
      <c r="CWD762" s="255"/>
      <c r="CWE762" s="255"/>
      <c r="CWF762" s="255"/>
      <c r="CWG762" s="255"/>
      <c r="CWH762" s="255"/>
      <c r="CWI762" s="255"/>
      <c r="CWJ762" s="255"/>
      <c r="CWK762" s="255"/>
      <c r="CWL762" s="255"/>
      <c r="CWM762" s="255"/>
      <c r="CWN762" s="255"/>
      <c r="CWO762" s="255"/>
      <c r="CWP762" s="255"/>
      <c r="CWQ762" s="255"/>
    </row>
    <row r="763" spans="1:2643" ht="3.6" customHeight="1">
      <c r="A763" s="159"/>
      <c r="B763" s="2"/>
      <c r="C763" s="2"/>
      <c r="D763" s="2"/>
      <c r="E763" s="2"/>
      <c r="F763" s="2"/>
      <c r="G763" s="2"/>
      <c r="H763" s="2"/>
      <c r="I763" s="2"/>
      <c r="J763" s="2"/>
      <c r="K763" s="257"/>
      <c r="L763" s="257"/>
      <c r="M763" s="257"/>
      <c r="N763" s="257"/>
      <c r="O763" s="258"/>
      <c r="P763" s="257"/>
      <c r="Q763" s="257"/>
      <c r="R763" s="257"/>
      <c r="S763" s="259"/>
      <c r="T763" s="259"/>
      <c r="U763" s="159"/>
    </row>
  </sheetData>
  <mergeCells count="756">
    <mergeCell ref="B11:J11"/>
    <mergeCell ref="B12:J12"/>
    <mergeCell ref="E13:J13"/>
    <mergeCell ref="F14:J14"/>
    <mergeCell ref="G15:J15"/>
    <mergeCell ref="H16:J16"/>
    <mergeCell ref="J2:P2"/>
    <mergeCell ref="J3:P3"/>
    <mergeCell ref="J5:P5"/>
    <mergeCell ref="K6:T6"/>
    <mergeCell ref="R7:T7"/>
    <mergeCell ref="B10:J10"/>
    <mergeCell ref="B23:J23"/>
    <mergeCell ref="B24:J24"/>
    <mergeCell ref="E25:J25"/>
    <mergeCell ref="F26:J26"/>
    <mergeCell ref="G27:J27"/>
    <mergeCell ref="H28:J28"/>
    <mergeCell ref="B17:J17"/>
    <mergeCell ref="B18:J18"/>
    <mergeCell ref="B19:J19"/>
    <mergeCell ref="B20:J20"/>
    <mergeCell ref="H21:J21"/>
    <mergeCell ref="B22:J22"/>
    <mergeCell ref="B35:J35"/>
    <mergeCell ref="E36:J36"/>
    <mergeCell ref="F37:J37"/>
    <mergeCell ref="G38:J38"/>
    <mergeCell ref="H39:J39"/>
    <mergeCell ref="B40:J40"/>
    <mergeCell ref="B29:J29"/>
    <mergeCell ref="B30:J30"/>
    <mergeCell ref="B31:J31"/>
    <mergeCell ref="B32:J32"/>
    <mergeCell ref="B33:J33"/>
    <mergeCell ref="B34:J34"/>
    <mergeCell ref="F47:J47"/>
    <mergeCell ref="G48:J48"/>
    <mergeCell ref="H49:J49"/>
    <mergeCell ref="B50:J50"/>
    <mergeCell ref="B51:J51"/>
    <mergeCell ref="B52:J52"/>
    <mergeCell ref="B41:J41"/>
    <mergeCell ref="H42:J42"/>
    <mergeCell ref="B43:J43"/>
    <mergeCell ref="B44:J44"/>
    <mergeCell ref="B45:J45"/>
    <mergeCell ref="E46:J46"/>
    <mergeCell ref="B59:J59"/>
    <mergeCell ref="B60:J60"/>
    <mergeCell ref="H61:J61"/>
    <mergeCell ref="B62:J62"/>
    <mergeCell ref="B63:J63"/>
    <mergeCell ref="H64:J64"/>
    <mergeCell ref="B53:J53"/>
    <mergeCell ref="E54:J54"/>
    <mergeCell ref="F55:J55"/>
    <mergeCell ref="G56:J56"/>
    <mergeCell ref="H57:J57"/>
    <mergeCell ref="B58:J58"/>
    <mergeCell ref="H71:J71"/>
    <mergeCell ref="B72:J72"/>
    <mergeCell ref="B73:J73"/>
    <mergeCell ref="F74:J74"/>
    <mergeCell ref="G75:J75"/>
    <mergeCell ref="H76:J76"/>
    <mergeCell ref="B65:J65"/>
    <mergeCell ref="B66:J66"/>
    <mergeCell ref="H67:J67"/>
    <mergeCell ref="B68:J68"/>
    <mergeCell ref="B69:J69"/>
    <mergeCell ref="B70:J70"/>
    <mergeCell ref="H83:J83"/>
    <mergeCell ref="B84:J84"/>
    <mergeCell ref="B85:J85"/>
    <mergeCell ref="B86:J86"/>
    <mergeCell ref="E87:J87"/>
    <mergeCell ref="F88:J88"/>
    <mergeCell ref="B77:J77"/>
    <mergeCell ref="B78:J78"/>
    <mergeCell ref="B79:J79"/>
    <mergeCell ref="E80:J80"/>
    <mergeCell ref="F81:J81"/>
    <mergeCell ref="G82:J82"/>
    <mergeCell ref="B95:J95"/>
    <mergeCell ref="H96:J96"/>
    <mergeCell ref="B97:J97"/>
    <mergeCell ref="B98:J98"/>
    <mergeCell ref="G99:J99"/>
    <mergeCell ref="H100:J100"/>
    <mergeCell ref="G89:J89"/>
    <mergeCell ref="H90:J90"/>
    <mergeCell ref="B91:J91"/>
    <mergeCell ref="B92:J92"/>
    <mergeCell ref="H93:J93"/>
    <mergeCell ref="B94:J94"/>
    <mergeCell ref="B107:J107"/>
    <mergeCell ref="H108:J108"/>
    <mergeCell ref="B109:J109"/>
    <mergeCell ref="B110:J110"/>
    <mergeCell ref="H111:J111"/>
    <mergeCell ref="B112:J112"/>
    <mergeCell ref="B101:J101"/>
    <mergeCell ref="B102:J102"/>
    <mergeCell ref="F103:J103"/>
    <mergeCell ref="G104:J104"/>
    <mergeCell ref="H105:J105"/>
    <mergeCell ref="B106:J106"/>
    <mergeCell ref="B119:J119"/>
    <mergeCell ref="B120:J120"/>
    <mergeCell ref="H121:J121"/>
    <mergeCell ref="B122:J122"/>
    <mergeCell ref="B123:J123"/>
    <mergeCell ref="H124:J124"/>
    <mergeCell ref="B113:J113"/>
    <mergeCell ref="B114:J114"/>
    <mergeCell ref="E115:J115"/>
    <mergeCell ref="F116:J116"/>
    <mergeCell ref="G117:J117"/>
    <mergeCell ref="H118:J118"/>
    <mergeCell ref="H131:J131"/>
    <mergeCell ref="B132:J132"/>
    <mergeCell ref="B133:J133"/>
    <mergeCell ref="B134:J134"/>
    <mergeCell ref="B135:J135"/>
    <mergeCell ref="B136:J136"/>
    <mergeCell ref="B125:J125"/>
    <mergeCell ref="B126:J126"/>
    <mergeCell ref="B127:J127"/>
    <mergeCell ref="E128:J128"/>
    <mergeCell ref="F129:J129"/>
    <mergeCell ref="G130:J130"/>
    <mergeCell ref="H143:J143"/>
    <mergeCell ref="B144:J144"/>
    <mergeCell ref="B145:J145"/>
    <mergeCell ref="B146:J146"/>
    <mergeCell ref="B147:J147"/>
    <mergeCell ref="B148:J148"/>
    <mergeCell ref="B137:J137"/>
    <mergeCell ref="B138:J138"/>
    <mergeCell ref="B139:J139"/>
    <mergeCell ref="E140:J140"/>
    <mergeCell ref="F141:J141"/>
    <mergeCell ref="G142:J142"/>
    <mergeCell ref="B155:J155"/>
    <mergeCell ref="B156:J156"/>
    <mergeCell ref="G157:J157"/>
    <mergeCell ref="H158:J158"/>
    <mergeCell ref="B159:J159"/>
    <mergeCell ref="B160:J160"/>
    <mergeCell ref="B149:J149"/>
    <mergeCell ref="B150:J150"/>
    <mergeCell ref="B151:J151"/>
    <mergeCell ref="B152:J152"/>
    <mergeCell ref="G153:J153"/>
    <mergeCell ref="H154:J154"/>
    <mergeCell ref="G167:J167"/>
    <mergeCell ref="H168:J168"/>
    <mergeCell ref="B169:J169"/>
    <mergeCell ref="B170:J170"/>
    <mergeCell ref="B171:J171"/>
    <mergeCell ref="B172:J172"/>
    <mergeCell ref="F161:J161"/>
    <mergeCell ref="G162:J162"/>
    <mergeCell ref="H163:J163"/>
    <mergeCell ref="B164:J164"/>
    <mergeCell ref="B165:J165"/>
    <mergeCell ref="F166:J166"/>
    <mergeCell ref="H179:J179"/>
    <mergeCell ref="B180:J180"/>
    <mergeCell ref="B181:J181"/>
    <mergeCell ref="G182:J182"/>
    <mergeCell ref="H183:J183"/>
    <mergeCell ref="B184:J184"/>
    <mergeCell ref="H173:J173"/>
    <mergeCell ref="B174:J174"/>
    <mergeCell ref="B175:J175"/>
    <mergeCell ref="B176:J176"/>
    <mergeCell ref="B177:J177"/>
    <mergeCell ref="G178:J178"/>
    <mergeCell ref="B191:J191"/>
    <mergeCell ref="E192:J192"/>
    <mergeCell ref="F193:J193"/>
    <mergeCell ref="G194:J194"/>
    <mergeCell ref="H195:J195"/>
    <mergeCell ref="B196:J196"/>
    <mergeCell ref="B185:J185"/>
    <mergeCell ref="B186:J186"/>
    <mergeCell ref="F187:J187"/>
    <mergeCell ref="G188:J188"/>
    <mergeCell ref="H189:J189"/>
    <mergeCell ref="B190:J190"/>
    <mergeCell ref="B203:J203"/>
    <mergeCell ref="F204:J204"/>
    <mergeCell ref="G205:J205"/>
    <mergeCell ref="H206:J206"/>
    <mergeCell ref="B207:J207"/>
    <mergeCell ref="B208:J208"/>
    <mergeCell ref="B197:J197"/>
    <mergeCell ref="E198:J198"/>
    <mergeCell ref="F199:J199"/>
    <mergeCell ref="G200:J200"/>
    <mergeCell ref="H201:J201"/>
    <mergeCell ref="B202:J202"/>
    <mergeCell ref="E215:J215"/>
    <mergeCell ref="F216:J216"/>
    <mergeCell ref="G217:J217"/>
    <mergeCell ref="H218:J218"/>
    <mergeCell ref="B219:J219"/>
    <mergeCell ref="B220:J220"/>
    <mergeCell ref="E209:J209"/>
    <mergeCell ref="F210:J210"/>
    <mergeCell ref="G211:J211"/>
    <mergeCell ref="H212:J212"/>
    <mergeCell ref="B213:J213"/>
    <mergeCell ref="B214:J214"/>
    <mergeCell ref="B227:J227"/>
    <mergeCell ref="B228:J228"/>
    <mergeCell ref="B229:J229"/>
    <mergeCell ref="B230:J230"/>
    <mergeCell ref="E231:J231"/>
    <mergeCell ref="F232:J232"/>
    <mergeCell ref="B221:J221"/>
    <mergeCell ref="B222:J222"/>
    <mergeCell ref="E223:J223"/>
    <mergeCell ref="F224:J224"/>
    <mergeCell ref="G225:J225"/>
    <mergeCell ref="H226:J226"/>
    <mergeCell ref="E239:J239"/>
    <mergeCell ref="F240:J240"/>
    <mergeCell ref="G241:J241"/>
    <mergeCell ref="H242:J242"/>
    <mergeCell ref="B243:J243"/>
    <mergeCell ref="B244:J244"/>
    <mergeCell ref="G233:J233"/>
    <mergeCell ref="H234:J234"/>
    <mergeCell ref="B235:J235"/>
    <mergeCell ref="B236:J236"/>
    <mergeCell ref="B237:J237"/>
    <mergeCell ref="B238:J238"/>
    <mergeCell ref="B251:J251"/>
    <mergeCell ref="B252:J252"/>
    <mergeCell ref="B253:J253"/>
    <mergeCell ref="E254:J254"/>
    <mergeCell ref="F255:J255"/>
    <mergeCell ref="G256:J256"/>
    <mergeCell ref="E245:J245"/>
    <mergeCell ref="F246:J246"/>
    <mergeCell ref="G247:J247"/>
    <mergeCell ref="H248:J248"/>
    <mergeCell ref="B249:J249"/>
    <mergeCell ref="B250:J250"/>
    <mergeCell ref="B263:J263"/>
    <mergeCell ref="B264:J264"/>
    <mergeCell ref="B265:J265"/>
    <mergeCell ref="B266:J266"/>
    <mergeCell ref="E267:J267"/>
    <mergeCell ref="F268:J268"/>
    <mergeCell ref="H257:J257"/>
    <mergeCell ref="B258:J258"/>
    <mergeCell ref="B259:J259"/>
    <mergeCell ref="F260:J260"/>
    <mergeCell ref="G261:J261"/>
    <mergeCell ref="H262:J262"/>
    <mergeCell ref="H275:J275"/>
    <mergeCell ref="B276:J276"/>
    <mergeCell ref="B277:J277"/>
    <mergeCell ref="E278:J278"/>
    <mergeCell ref="F279:J279"/>
    <mergeCell ref="G280:J280"/>
    <mergeCell ref="G269:J269"/>
    <mergeCell ref="H270:J270"/>
    <mergeCell ref="B271:J271"/>
    <mergeCell ref="B272:J272"/>
    <mergeCell ref="F273:J273"/>
    <mergeCell ref="G274:J274"/>
    <mergeCell ref="G287:J287"/>
    <mergeCell ref="H288:J288"/>
    <mergeCell ref="B289:J289"/>
    <mergeCell ref="B290:J290"/>
    <mergeCell ref="E291:J291"/>
    <mergeCell ref="F292:J292"/>
    <mergeCell ref="H281:J281"/>
    <mergeCell ref="B282:J282"/>
    <mergeCell ref="B283:J283"/>
    <mergeCell ref="B284:J284"/>
    <mergeCell ref="E285:J285"/>
    <mergeCell ref="F286:J286"/>
    <mergeCell ref="B299:J299"/>
    <mergeCell ref="B300:J300"/>
    <mergeCell ref="G301:J301"/>
    <mergeCell ref="H302:J302"/>
    <mergeCell ref="B303:J303"/>
    <mergeCell ref="B304:J304"/>
    <mergeCell ref="G293:J293"/>
    <mergeCell ref="H294:J294"/>
    <mergeCell ref="B295:J295"/>
    <mergeCell ref="B296:J296"/>
    <mergeCell ref="G297:J297"/>
    <mergeCell ref="H298:J298"/>
    <mergeCell ref="B311:J311"/>
    <mergeCell ref="F312:J312"/>
    <mergeCell ref="G313:J313"/>
    <mergeCell ref="H314:J314"/>
    <mergeCell ref="B315:J315"/>
    <mergeCell ref="B316:J316"/>
    <mergeCell ref="B305:J305"/>
    <mergeCell ref="B306:J306"/>
    <mergeCell ref="B307:J307"/>
    <mergeCell ref="B308:J308"/>
    <mergeCell ref="H309:J309"/>
    <mergeCell ref="B310:J310"/>
    <mergeCell ref="B323:J323"/>
    <mergeCell ref="B324:J324"/>
    <mergeCell ref="E325:J325"/>
    <mergeCell ref="F326:J326"/>
    <mergeCell ref="G327:J327"/>
    <mergeCell ref="H328:J328"/>
    <mergeCell ref="E317:J317"/>
    <mergeCell ref="F318:J318"/>
    <mergeCell ref="G319:J319"/>
    <mergeCell ref="H320:J320"/>
    <mergeCell ref="B321:J321"/>
    <mergeCell ref="B322:J322"/>
    <mergeCell ref="F335:J335"/>
    <mergeCell ref="G336:J336"/>
    <mergeCell ref="H337:J337"/>
    <mergeCell ref="B338:J338"/>
    <mergeCell ref="B339:J339"/>
    <mergeCell ref="B340:J340"/>
    <mergeCell ref="B329:J329"/>
    <mergeCell ref="B330:J330"/>
    <mergeCell ref="B331:J331"/>
    <mergeCell ref="B332:J332"/>
    <mergeCell ref="B333:J333"/>
    <mergeCell ref="E334:J334"/>
    <mergeCell ref="G347:J347"/>
    <mergeCell ref="H348:J348"/>
    <mergeCell ref="B349:J349"/>
    <mergeCell ref="B350:J350"/>
    <mergeCell ref="E351:J351"/>
    <mergeCell ref="F352:J352"/>
    <mergeCell ref="B341:J341"/>
    <mergeCell ref="F342:J342"/>
    <mergeCell ref="G343:J343"/>
    <mergeCell ref="H344:J344"/>
    <mergeCell ref="B345:J345"/>
    <mergeCell ref="B346:J346"/>
    <mergeCell ref="B359:J359"/>
    <mergeCell ref="E360:J360"/>
    <mergeCell ref="F361:J361"/>
    <mergeCell ref="G362:J362"/>
    <mergeCell ref="H363:J363"/>
    <mergeCell ref="B364:J364"/>
    <mergeCell ref="G353:J353"/>
    <mergeCell ref="H354:J354"/>
    <mergeCell ref="B355:J355"/>
    <mergeCell ref="B356:J356"/>
    <mergeCell ref="B357:J357"/>
    <mergeCell ref="B358:J358"/>
    <mergeCell ref="B371:J371"/>
    <mergeCell ref="B372:J372"/>
    <mergeCell ref="B373:J373"/>
    <mergeCell ref="B374:J374"/>
    <mergeCell ref="B375:J375"/>
    <mergeCell ref="E376:J376"/>
    <mergeCell ref="B365:J365"/>
    <mergeCell ref="B366:J366"/>
    <mergeCell ref="B367:J367"/>
    <mergeCell ref="B368:J368"/>
    <mergeCell ref="B369:J369"/>
    <mergeCell ref="H370:J370"/>
    <mergeCell ref="E383:J383"/>
    <mergeCell ref="F384:J384"/>
    <mergeCell ref="G385:J385"/>
    <mergeCell ref="H386:J386"/>
    <mergeCell ref="B387:J387"/>
    <mergeCell ref="B388:J388"/>
    <mergeCell ref="F377:J377"/>
    <mergeCell ref="G378:J378"/>
    <mergeCell ref="H379:J379"/>
    <mergeCell ref="B380:J380"/>
    <mergeCell ref="B381:J381"/>
    <mergeCell ref="B382:J382"/>
    <mergeCell ref="F395:J395"/>
    <mergeCell ref="G396:J396"/>
    <mergeCell ref="H397:J397"/>
    <mergeCell ref="B398:J398"/>
    <mergeCell ref="B399:J399"/>
    <mergeCell ref="B400:J400"/>
    <mergeCell ref="B389:J389"/>
    <mergeCell ref="B390:J390"/>
    <mergeCell ref="B391:J391"/>
    <mergeCell ref="B392:J392"/>
    <mergeCell ref="B393:J393"/>
    <mergeCell ref="E394:J394"/>
    <mergeCell ref="F407:J407"/>
    <mergeCell ref="G408:J408"/>
    <mergeCell ref="H409:J409"/>
    <mergeCell ref="B410:J410"/>
    <mergeCell ref="B411:J411"/>
    <mergeCell ref="B412:J412"/>
    <mergeCell ref="B401:J401"/>
    <mergeCell ref="H402:J402"/>
    <mergeCell ref="B403:J403"/>
    <mergeCell ref="B404:J404"/>
    <mergeCell ref="B405:J405"/>
    <mergeCell ref="E406:J406"/>
    <mergeCell ref="B419:J419"/>
    <mergeCell ref="G420:J420"/>
    <mergeCell ref="H421:J421"/>
    <mergeCell ref="B422:J422"/>
    <mergeCell ref="B423:J423"/>
    <mergeCell ref="G424:J424"/>
    <mergeCell ref="B413:J413"/>
    <mergeCell ref="E414:J414"/>
    <mergeCell ref="F415:J415"/>
    <mergeCell ref="G416:J416"/>
    <mergeCell ref="H417:J417"/>
    <mergeCell ref="B418:J418"/>
    <mergeCell ref="H431:J431"/>
    <mergeCell ref="B432:J432"/>
    <mergeCell ref="B433:J433"/>
    <mergeCell ref="B434:J434"/>
    <mergeCell ref="B435:J435"/>
    <mergeCell ref="E436:J436"/>
    <mergeCell ref="H425:J425"/>
    <mergeCell ref="B426:J426"/>
    <mergeCell ref="B427:J427"/>
    <mergeCell ref="B428:J428"/>
    <mergeCell ref="B429:J429"/>
    <mergeCell ref="G430:J430"/>
    <mergeCell ref="B443:J443"/>
    <mergeCell ref="E444:J444"/>
    <mergeCell ref="F445:J445"/>
    <mergeCell ref="G446:J446"/>
    <mergeCell ref="H447:J447"/>
    <mergeCell ref="B448:J448"/>
    <mergeCell ref="F437:J437"/>
    <mergeCell ref="G438:J438"/>
    <mergeCell ref="H439:J439"/>
    <mergeCell ref="B440:J440"/>
    <mergeCell ref="B441:J441"/>
    <mergeCell ref="B442:J442"/>
    <mergeCell ref="B455:J455"/>
    <mergeCell ref="B456:J456"/>
    <mergeCell ref="B457:J457"/>
    <mergeCell ref="E458:J458"/>
    <mergeCell ref="F459:J459"/>
    <mergeCell ref="G460:J460"/>
    <mergeCell ref="B449:J449"/>
    <mergeCell ref="G450:J450"/>
    <mergeCell ref="H451:J451"/>
    <mergeCell ref="B452:J452"/>
    <mergeCell ref="B453:J453"/>
    <mergeCell ref="B454:J454"/>
    <mergeCell ref="B467:J467"/>
    <mergeCell ref="B468:J468"/>
    <mergeCell ref="B469:J469"/>
    <mergeCell ref="B470:J470"/>
    <mergeCell ref="B471:J471"/>
    <mergeCell ref="E472:J472"/>
    <mergeCell ref="H461:J461"/>
    <mergeCell ref="B462:J462"/>
    <mergeCell ref="B463:J463"/>
    <mergeCell ref="B464:J464"/>
    <mergeCell ref="B465:J465"/>
    <mergeCell ref="H466:J466"/>
    <mergeCell ref="H479:J479"/>
    <mergeCell ref="B480:J480"/>
    <mergeCell ref="B481:J481"/>
    <mergeCell ref="B482:J482"/>
    <mergeCell ref="B483:J483"/>
    <mergeCell ref="E484:J484"/>
    <mergeCell ref="F473:J473"/>
    <mergeCell ref="G474:J474"/>
    <mergeCell ref="H475:J475"/>
    <mergeCell ref="B476:J476"/>
    <mergeCell ref="B477:J477"/>
    <mergeCell ref="G478:J478"/>
    <mergeCell ref="B491:J491"/>
    <mergeCell ref="B492:J492"/>
    <mergeCell ref="B493:J493"/>
    <mergeCell ref="E494:J494"/>
    <mergeCell ref="F495:J495"/>
    <mergeCell ref="G496:J496"/>
    <mergeCell ref="F485:J485"/>
    <mergeCell ref="G486:J486"/>
    <mergeCell ref="H487:J487"/>
    <mergeCell ref="B488:J488"/>
    <mergeCell ref="B489:J489"/>
    <mergeCell ref="H490:J490"/>
    <mergeCell ref="H503:J503"/>
    <mergeCell ref="B504:J504"/>
    <mergeCell ref="B505:J505"/>
    <mergeCell ref="H506:J506"/>
    <mergeCell ref="B507:J507"/>
    <mergeCell ref="B508:J508"/>
    <mergeCell ref="H497:J497"/>
    <mergeCell ref="B498:J498"/>
    <mergeCell ref="B499:J499"/>
    <mergeCell ref="H500:J500"/>
    <mergeCell ref="B501:J501"/>
    <mergeCell ref="B502:J502"/>
    <mergeCell ref="H515:J515"/>
    <mergeCell ref="B516:J516"/>
    <mergeCell ref="B517:J517"/>
    <mergeCell ref="B518:J518"/>
    <mergeCell ref="E519:J519"/>
    <mergeCell ref="F520:J520"/>
    <mergeCell ref="B509:J509"/>
    <mergeCell ref="B510:J510"/>
    <mergeCell ref="B511:J511"/>
    <mergeCell ref="E512:J512"/>
    <mergeCell ref="F513:J513"/>
    <mergeCell ref="G514:J514"/>
    <mergeCell ref="B527:J527"/>
    <mergeCell ref="B528:J528"/>
    <mergeCell ref="E529:J529"/>
    <mergeCell ref="F530:J530"/>
    <mergeCell ref="G531:J531"/>
    <mergeCell ref="H532:J532"/>
    <mergeCell ref="G521:J521"/>
    <mergeCell ref="H522:J522"/>
    <mergeCell ref="B523:J523"/>
    <mergeCell ref="B524:J524"/>
    <mergeCell ref="B525:J525"/>
    <mergeCell ref="B526:J526"/>
    <mergeCell ref="G539:J539"/>
    <mergeCell ref="H540:J540"/>
    <mergeCell ref="B541:J541"/>
    <mergeCell ref="B542:J542"/>
    <mergeCell ref="B543:J543"/>
    <mergeCell ref="B544:J544"/>
    <mergeCell ref="B533:J533"/>
    <mergeCell ref="B534:J534"/>
    <mergeCell ref="B535:J535"/>
    <mergeCell ref="B536:J536"/>
    <mergeCell ref="E537:J537"/>
    <mergeCell ref="F538:J538"/>
    <mergeCell ref="B551:J551"/>
    <mergeCell ref="B552:J552"/>
    <mergeCell ref="B553:J553"/>
    <mergeCell ref="E554:J554"/>
    <mergeCell ref="F555:J555"/>
    <mergeCell ref="G556:J556"/>
    <mergeCell ref="E545:J545"/>
    <mergeCell ref="F546:J546"/>
    <mergeCell ref="G547:J547"/>
    <mergeCell ref="H548:J548"/>
    <mergeCell ref="B549:J549"/>
    <mergeCell ref="B550:J550"/>
    <mergeCell ref="B563:J563"/>
    <mergeCell ref="E564:J564"/>
    <mergeCell ref="F565:J565"/>
    <mergeCell ref="G566:J566"/>
    <mergeCell ref="H567:J567"/>
    <mergeCell ref="B568:J568"/>
    <mergeCell ref="H557:J557"/>
    <mergeCell ref="B558:J558"/>
    <mergeCell ref="B559:J559"/>
    <mergeCell ref="B560:J560"/>
    <mergeCell ref="B561:J561"/>
    <mergeCell ref="B562:J562"/>
    <mergeCell ref="B575:J575"/>
    <mergeCell ref="E576:J576"/>
    <mergeCell ref="F577:J577"/>
    <mergeCell ref="G578:J578"/>
    <mergeCell ref="H579:J579"/>
    <mergeCell ref="B580:J580"/>
    <mergeCell ref="B569:J569"/>
    <mergeCell ref="F570:J570"/>
    <mergeCell ref="G571:J571"/>
    <mergeCell ref="H572:J572"/>
    <mergeCell ref="B573:J573"/>
    <mergeCell ref="B574:J574"/>
    <mergeCell ref="H587:J587"/>
    <mergeCell ref="B588:J588"/>
    <mergeCell ref="B589:J589"/>
    <mergeCell ref="G590:J590"/>
    <mergeCell ref="H591:J591"/>
    <mergeCell ref="B592:J592"/>
    <mergeCell ref="B581:J581"/>
    <mergeCell ref="B582:J582"/>
    <mergeCell ref="B583:J583"/>
    <mergeCell ref="E584:J584"/>
    <mergeCell ref="F585:J585"/>
    <mergeCell ref="G586:J586"/>
    <mergeCell ref="H599:J599"/>
    <mergeCell ref="B600:J600"/>
    <mergeCell ref="B601:J601"/>
    <mergeCell ref="B602:J602"/>
    <mergeCell ref="B603:J603"/>
    <mergeCell ref="E604:J604"/>
    <mergeCell ref="B593:J593"/>
    <mergeCell ref="H594:J594"/>
    <mergeCell ref="B595:J595"/>
    <mergeCell ref="B596:J596"/>
    <mergeCell ref="F597:J597"/>
    <mergeCell ref="G598:J598"/>
    <mergeCell ref="H611:J611"/>
    <mergeCell ref="B612:J612"/>
    <mergeCell ref="B613:J613"/>
    <mergeCell ref="H614:J614"/>
    <mergeCell ref="B615:J615"/>
    <mergeCell ref="B616:J616"/>
    <mergeCell ref="F605:J605"/>
    <mergeCell ref="G606:J606"/>
    <mergeCell ref="H607:J607"/>
    <mergeCell ref="B608:J608"/>
    <mergeCell ref="B609:J609"/>
    <mergeCell ref="G610:J610"/>
    <mergeCell ref="H623:J623"/>
    <mergeCell ref="B624:J624"/>
    <mergeCell ref="B625:J625"/>
    <mergeCell ref="B626:J626"/>
    <mergeCell ref="B627:J627"/>
    <mergeCell ref="E628:J628"/>
    <mergeCell ref="B617:J617"/>
    <mergeCell ref="B618:J618"/>
    <mergeCell ref="B619:J619"/>
    <mergeCell ref="E620:J620"/>
    <mergeCell ref="F621:J621"/>
    <mergeCell ref="G622:J622"/>
    <mergeCell ref="B635:J635"/>
    <mergeCell ref="E636:J636"/>
    <mergeCell ref="F637:J637"/>
    <mergeCell ref="G638:J638"/>
    <mergeCell ref="H639:J639"/>
    <mergeCell ref="B640:J640"/>
    <mergeCell ref="F629:J629"/>
    <mergeCell ref="G630:J630"/>
    <mergeCell ref="H631:J631"/>
    <mergeCell ref="B632:J632"/>
    <mergeCell ref="B633:J633"/>
    <mergeCell ref="B634:J634"/>
    <mergeCell ref="E647:J647"/>
    <mergeCell ref="F648:J648"/>
    <mergeCell ref="G649:J649"/>
    <mergeCell ref="H650:J650"/>
    <mergeCell ref="B651:J651"/>
    <mergeCell ref="B652:J652"/>
    <mergeCell ref="B641:J641"/>
    <mergeCell ref="H642:J642"/>
    <mergeCell ref="B643:J643"/>
    <mergeCell ref="B644:J644"/>
    <mergeCell ref="B645:J645"/>
    <mergeCell ref="B646:J646"/>
    <mergeCell ref="B659:J659"/>
    <mergeCell ref="B660:J660"/>
    <mergeCell ref="E661:J661"/>
    <mergeCell ref="F662:J662"/>
    <mergeCell ref="G663:J663"/>
    <mergeCell ref="H664:J664"/>
    <mergeCell ref="H653:J653"/>
    <mergeCell ref="B654:J654"/>
    <mergeCell ref="B655:J655"/>
    <mergeCell ref="G656:J656"/>
    <mergeCell ref="H657:J657"/>
    <mergeCell ref="B658:J658"/>
    <mergeCell ref="H671:J671"/>
    <mergeCell ref="B672:J672"/>
    <mergeCell ref="B673:J673"/>
    <mergeCell ref="B674:J674"/>
    <mergeCell ref="B675:J675"/>
    <mergeCell ref="E676:J676"/>
    <mergeCell ref="B665:J665"/>
    <mergeCell ref="B666:J666"/>
    <mergeCell ref="B667:J667"/>
    <mergeCell ref="E668:J668"/>
    <mergeCell ref="F669:J669"/>
    <mergeCell ref="G670:J670"/>
    <mergeCell ref="E683:J683"/>
    <mergeCell ref="F684:J684"/>
    <mergeCell ref="G685:J685"/>
    <mergeCell ref="H686:J686"/>
    <mergeCell ref="B687:J687"/>
    <mergeCell ref="B688:J688"/>
    <mergeCell ref="F677:J677"/>
    <mergeCell ref="G678:J678"/>
    <mergeCell ref="H679:J679"/>
    <mergeCell ref="B680:J680"/>
    <mergeCell ref="B681:J681"/>
    <mergeCell ref="B682:J682"/>
    <mergeCell ref="B695:J695"/>
    <mergeCell ref="B696:J696"/>
    <mergeCell ref="B697:J697"/>
    <mergeCell ref="B698:J698"/>
    <mergeCell ref="E699:J699"/>
    <mergeCell ref="F700:J700"/>
    <mergeCell ref="B689:J689"/>
    <mergeCell ref="B690:J690"/>
    <mergeCell ref="E691:J691"/>
    <mergeCell ref="F692:J692"/>
    <mergeCell ref="G693:J693"/>
    <mergeCell ref="H694:J694"/>
    <mergeCell ref="F707:J707"/>
    <mergeCell ref="G708:J708"/>
    <mergeCell ref="H709:J709"/>
    <mergeCell ref="B710:J710"/>
    <mergeCell ref="B711:J711"/>
    <mergeCell ref="B712:J712"/>
    <mergeCell ref="G701:J701"/>
    <mergeCell ref="H702:J702"/>
    <mergeCell ref="B703:J703"/>
    <mergeCell ref="B704:J704"/>
    <mergeCell ref="B705:J705"/>
    <mergeCell ref="E706:J706"/>
    <mergeCell ref="B719:J719"/>
    <mergeCell ref="B720:J720"/>
    <mergeCell ref="B721:J721"/>
    <mergeCell ref="B722:J722"/>
    <mergeCell ref="B723:J723"/>
    <mergeCell ref="B724:J724"/>
    <mergeCell ref="B713:J713"/>
    <mergeCell ref="B714:J714"/>
    <mergeCell ref="E715:J715"/>
    <mergeCell ref="F716:J716"/>
    <mergeCell ref="G717:J717"/>
    <mergeCell ref="H718:J718"/>
    <mergeCell ref="B731:J731"/>
    <mergeCell ref="B732:J732"/>
    <mergeCell ref="B733:J733"/>
    <mergeCell ref="B734:J734"/>
    <mergeCell ref="E735:J735"/>
    <mergeCell ref="F736:J736"/>
    <mergeCell ref="B725:J725"/>
    <mergeCell ref="B726:J726"/>
    <mergeCell ref="E727:J727"/>
    <mergeCell ref="F728:J728"/>
    <mergeCell ref="G729:J729"/>
    <mergeCell ref="H730:J730"/>
    <mergeCell ref="B743:J743"/>
    <mergeCell ref="H744:J744"/>
    <mergeCell ref="B745:J745"/>
    <mergeCell ref="B746:J746"/>
    <mergeCell ref="E747:J747"/>
    <mergeCell ref="F748:J748"/>
    <mergeCell ref="G737:J737"/>
    <mergeCell ref="H738:J738"/>
    <mergeCell ref="B739:J739"/>
    <mergeCell ref="B740:J740"/>
    <mergeCell ref="H741:J741"/>
    <mergeCell ref="B742:J742"/>
    <mergeCell ref="E755:J755"/>
    <mergeCell ref="F756:J756"/>
    <mergeCell ref="G757:J757"/>
    <mergeCell ref="H758:J758"/>
    <mergeCell ref="B759:J759"/>
    <mergeCell ref="B760:J760"/>
    <mergeCell ref="G749:J749"/>
    <mergeCell ref="H750:J750"/>
    <mergeCell ref="B751:J751"/>
    <mergeCell ref="B752:J752"/>
    <mergeCell ref="B753:J753"/>
    <mergeCell ref="B754:J754"/>
  </mergeCells>
  <pageMargins left="0.39370078740157483" right="0" top="0.78740157480314965" bottom="0" header="0" footer="0"/>
  <pageSetup paperSize="9" scale="80" fitToHeight="0" orientation="portrait" r:id="rId1"/>
  <headerFooter alignWithMargins="0">
    <oddHeader>&amp;CСтраница &amp;P из &amp;N</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Y856"/>
  <sheetViews>
    <sheetView showGridLines="0" showZeros="0" workbookViewId="0">
      <selection activeCell="L10" sqref="L10"/>
    </sheetView>
  </sheetViews>
  <sheetFormatPr defaultColWidth="9.140625" defaultRowHeight="12.75"/>
  <cols>
    <col min="1" max="1" width="1.42578125" customWidth="1"/>
    <col min="2" max="7" width="0" hidden="1" customWidth="1"/>
    <col min="8" max="8" width="55" customWidth="1"/>
    <col min="9" max="9" width="10.85546875" customWidth="1"/>
    <col min="10" max="10" width="9" customWidth="1"/>
    <col min="11" max="11" width="0" hidden="1" customWidth="1"/>
    <col min="12" max="12" width="21.5703125" customWidth="1"/>
    <col min="13" max="21" width="0" hidden="1" customWidth="1"/>
    <col min="22" max="25" width="0.5703125" customWidth="1"/>
    <col min="26" max="255" width="9.140625" customWidth="1"/>
  </cols>
  <sheetData>
    <row r="1" spans="1:25" ht="12.75" customHeight="1">
      <c r="A1" s="1"/>
      <c r="B1" s="1"/>
      <c r="C1" s="1"/>
      <c r="D1" s="1"/>
      <c r="E1" s="1"/>
      <c r="F1" s="1"/>
      <c r="G1" s="1"/>
      <c r="H1" s="1"/>
      <c r="I1" s="1"/>
      <c r="J1" s="1"/>
      <c r="K1" s="1"/>
      <c r="L1" s="160" t="s">
        <v>830</v>
      </c>
      <c r="M1" s="1"/>
      <c r="N1" s="1"/>
      <c r="O1" s="1"/>
      <c r="P1" s="1"/>
      <c r="Q1" s="1"/>
      <c r="R1" s="1"/>
      <c r="S1" s="1"/>
      <c r="T1" s="1"/>
      <c r="U1" s="1"/>
      <c r="V1" s="1"/>
      <c r="W1" s="1"/>
      <c r="X1" s="1"/>
      <c r="Y1" s="1"/>
    </row>
    <row r="2" spans="1:25" ht="12.75" customHeight="1">
      <c r="A2" s="1"/>
      <c r="B2" s="1"/>
      <c r="C2" s="1"/>
      <c r="D2" s="1"/>
      <c r="E2" s="1"/>
      <c r="F2" s="1"/>
      <c r="G2" s="1"/>
      <c r="H2" s="1"/>
      <c r="I2" s="362" t="s">
        <v>69</v>
      </c>
      <c r="J2" s="362"/>
      <c r="K2" s="362"/>
      <c r="L2" s="362"/>
      <c r="M2" s="1"/>
      <c r="N2" s="1"/>
      <c r="O2" s="1"/>
      <c r="P2" s="1"/>
      <c r="Q2" s="1"/>
      <c r="R2" s="1"/>
      <c r="S2" s="1"/>
      <c r="T2" s="1"/>
      <c r="U2" s="1"/>
      <c r="V2" s="1"/>
      <c r="W2" s="1"/>
      <c r="X2" s="1"/>
      <c r="Y2" s="1"/>
    </row>
    <row r="3" spans="1:25" ht="12.75" customHeight="1">
      <c r="A3" s="1"/>
      <c r="B3" s="1"/>
      <c r="C3" s="1"/>
      <c r="D3" s="1"/>
      <c r="E3" s="1"/>
      <c r="F3" s="1"/>
      <c r="G3" s="1"/>
      <c r="H3" s="1"/>
      <c r="I3" s="1"/>
      <c r="J3" s="362" t="s">
        <v>70</v>
      </c>
      <c r="K3" s="362"/>
      <c r="L3" s="362"/>
      <c r="M3" s="1"/>
      <c r="N3" s="1"/>
      <c r="O3" s="1"/>
      <c r="P3" s="1"/>
      <c r="Q3" s="1"/>
      <c r="R3" s="1"/>
      <c r="S3" s="1"/>
      <c r="T3" s="1"/>
      <c r="U3" s="1"/>
      <c r="V3" s="1"/>
      <c r="W3" s="1"/>
      <c r="X3" s="1"/>
      <c r="Y3" s="1"/>
    </row>
    <row r="4" spans="1:25" ht="12.75" customHeight="1">
      <c r="A4" s="1"/>
      <c r="B4" s="1"/>
      <c r="C4" s="1"/>
      <c r="D4" s="1"/>
      <c r="E4" s="1"/>
      <c r="F4" s="1"/>
      <c r="G4" s="1"/>
      <c r="H4" s="1"/>
      <c r="I4" s="362" t="s">
        <v>1182</v>
      </c>
      <c r="J4" s="362"/>
      <c r="K4" s="362"/>
      <c r="L4" s="362"/>
      <c r="M4" s="1"/>
      <c r="N4" s="1"/>
      <c r="O4" s="1"/>
      <c r="P4" s="1"/>
      <c r="Q4" s="1"/>
      <c r="R4" s="1"/>
      <c r="S4" s="1"/>
      <c r="T4" s="1"/>
      <c r="U4" s="1"/>
      <c r="V4" s="1"/>
      <c r="W4" s="1"/>
      <c r="X4" s="1"/>
      <c r="Y4" s="1"/>
    </row>
    <row r="5" spans="1:25" ht="63" customHeight="1">
      <c r="A5" s="1"/>
      <c r="B5" s="1"/>
      <c r="C5" s="1"/>
      <c r="D5" s="1"/>
      <c r="E5" s="1"/>
      <c r="F5" s="1"/>
      <c r="G5" s="1"/>
      <c r="H5" s="333" t="s">
        <v>831</v>
      </c>
      <c r="I5" s="333"/>
      <c r="J5" s="333"/>
      <c r="K5" s="333"/>
      <c r="L5" s="333"/>
      <c r="M5" s="1"/>
      <c r="N5" s="1"/>
      <c r="O5" s="1"/>
      <c r="P5" s="1"/>
      <c r="Q5" s="1"/>
      <c r="R5" s="1"/>
      <c r="S5" s="1"/>
      <c r="T5" s="1"/>
      <c r="U5" s="1"/>
      <c r="V5" s="1"/>
      <c r="W5" s="1"/>
      <c r="X5" s="1"/>
      <c r="Y5" s="1"/>
    </row>
    <row r="6" spans="1:25" ht="17.45" customHeight="1" thickBot="1">
      <c r="A6" s="44"/>
      <c r="B6" s="262"/>
      <c r="C6" s="262"/>
      <c r="D6" s="262"/>
      <c r="E6" s="262"/>
      <c r="F6" s="262"/>
      <c r="G6" s="262"/>
      <c r="H6" s="262"/>
      <c r="I6" s="44"/>
      <c r="J6" s="44"/>
      <c r="K6" s="263"/>
      <c r="L6" s="264" t="s">
        <v>67</v>
      </c>
      <c r="M6" s="44"/>
      <c r="N6" s="44"/>
      <c r="O6" s="44"/>
      <c r="P6" s="44"/>
      <c r="Q6" s="263"/>
      <c r="R6" s="263"/>
      <c r="S6" s="1"/>
      <c r="T6" s="1"/>
      <c r="U6" s="1"/>
      <c r="V6" s="1"/>
      <c r="W6" s="1"/>
      <c r="X6" s="1"/>
      <c r="Y6" s="1"/>
    </row>
    <row r="7" spans="1:25" ht="27" customHeight="1" thickBot="1">
      <c r="A7" s="5"/>
      <c r="B7" s="85"/>
      <c r="C7" s="85"/>
      <c r="D7" s="85"/>
      <c r="E7" s="85"/>
      <c r="F7" s="85" t="s">
        <v>832</v>
      </c>
      <c r="G7" s="85" t="s">
        <v>380</v>
      </c>
      <c r="H7" s="335" t="s">
        <v>64</v>
      </c>
      <c r="I7" s="363" t="s">
        <v>833</v>
      </c>
      <c r="J7" s="363"/>
      <c r="K7" s="39"/>
      <c r="L7" s="39" t="s">
        <v>63</v>
      </c>
      <c r="M7" s="39"/>
      <c r="N7" s="38"/>
      <c r="O7" s="265"/>
      <c r="P7" s="32"/>
      <c r="Q7" s="32"/>
      <c r="R7" s="32"/>
      <c r="S7" s="32"/>
      <c r="T7" s="32"/>
      <c r="U7" s="32"/>
      <c r="V7" s="3"/>
      <c r="W7" s="1"/>
      <c r="X7" s="1"/>
      <c r="Y7" s="1"/>
    </row>
    <row r="8" spans="1:25" ht="53.65" customHeight="1" thickBot="1">
      <c r="A8" s="5"/>
      <c r="B8" s="36"/>
      <c r="C8" s="36"/>
      <c r="D8" s="36"/>
      <c r="E8" s="36"/>
      <c r="F8" s="36"/>
      <c r="G8" s="36"/>
      <c r="H8" s="363"/>
      <c r="I8" s="36" t="s">
        <v>834</v>
      </c>
      <c r="J8" s="36" t="s">
        <v>835</v>
      </c>
      <c r="K8" s="36" t="s">
        <v>836</v>
      </c>
      <c r="L8" s="36" t="s">
        <v>59</v>
      </c>
      <c r="M8" s="36" t="s">
        <v>58</v>
      </c>
      <c r="N8" s="36" t="s">
        <v>57</v>
      </c>
      <c r="O8" s="33"/>
      <c r="P8" s="32"/>
      <c r="Q8" s="32"/>
      <c r="R8" s="32"/>
      <c r="S8" s="32"/>
      <c r="T8" s="32"/>
      <c r="U8" s="32"/>
      <c r="V8" s="3"/>
      <c r="W8" s="1"/>
      <c r="X8" s="1"/>
      <c r="Y8" s="1"/>
    </row>
    <row r="9" spans="1:25" ht="12.75" customHeight="1" thickBot="1">
      <c r="A9" s="5"/>
      <c r="B9" s="84"/>
      <c r="C9" s="84"/>
      <c r="D9" s="84"/>
      <c r="E9" s="84"/>
      <c r="F9" s="84"/>
      <c r="G9" s="84"/>
      <c r="H9" s="36">
        <v>1</v>
      </c>
      <c r="I9" s="35">
        <v>2</v>
      </c>
      <c r="J9" s="35">
        <v>3</v>
      </c>
      <c r="K9" s="34">
        <v>7</v>
      </c>
      <c r="L9" s="35">
        <v>5</v>
      </c>
      <c r="M9" s="34">
        <v>8</v>
      </c>
      <c r="N9" s="34">
        <v>9</v>
      </c>
      <c r="O9" s="33"/>
      <c r="P9" s="32"/>
      <c r="Q9" s="32"/>
      <c r="R9" s="32"/>
      <c r="S9" s="32"/>
      <c r="T9" s="32"/>
      <c r="U9" s="32"/>
      <c r="V9" s="3"/>
      <c r="W9" s="1"/>
      <c r="X9" s="1"/>
      <c r="Y9" s="1"/>
    </row>
    <row r="10" spans="1:25" ht="21.75" customHeight="1">
      <c r="A10" s="13"/>
      <c r="B10" s="359" t="s">
        <v>422</v>
      </c>
      <c r="C10" s="359"/>
      <c r="D10" s="359"/>
      <c r="E10" s="359"/>
      <c r="F10" s="359"/>
      <c r="G10" s="360"/>
      <c r="H10" s="266" t="s">
        <v>423</v>
      </c>
      <c r="I10" s="267" t="s">
        <v>422</v>
      </c>
      <c r="J10" s="268" t="s">
        <v>1</v>
      </c>
      <c r="K10" s="269"/>
      <c r="L10" s="270">
        <v>691495.87</v>
      </c>
      <c r="M10" s="271">
        <v>2787256944.4400001</v>
      </c>
      <c r="N10" s="272">
        <v>2346572100</v>
      </c>
      <c r="O10" s="361"/>
      <c r="P10" s="361"/>
      <c r="Q10" s="271">
        <v>0</v>
      </c>
      <c r="R10" s="273">
        <v>404954520.76999998</v>
      </c>
      <c r="S10" s="273">
        <v>286541344.31</v>
      </c>
      <c r="T10" s="273">
        <v>0</v>
      </c>
      <c r="U10" s="273">
        <v>0</v>
      </c>
      <c r="V10" s="3"/>
      <c r="W10" s="1"/>
      <c r="X10" s="1"/>
      <c r="Y10" s="1"/>
    </row>
    <row r="11" spans="1:25" ht="26.25" customHeight="1">
      <c r="A11" s="13"/>
      <c r="B11" s="343" t="s">
        <v>430</v>
      </c>
      <c r="C11" s="343"/>
      <c r="D11" s="343"/>
      <c r="E11" s="343"/>
      <c r="F11" s="343"/>
      <c r="G11" s="344"/>
      <c r="H11" s="31" t="s">
        <v>431</v>
      </c>
      <c r="I11" s="274" t="s">
        <v>430</v>
      </c>
      <c r="J11" s="275" t="s">
        <v>1</v>
      </c>
      <c r="K11" s="28"/>
      <c r="L11" s="26">
        <v>578542.5</v>
      </c>
      <c r="M11" s="24">
        <v>1962957000</v>
      </c>
      <c r="N11" s="25">
        <v>1965545100</v>
      </c>
      <c r="O11" s="339"/>
      <c r="P11" s="339"/>
      <c r="Q11" s="24">
        <v>0</v>
      </c>
      <c r="R11" s="88">
        <v>360166532.30000001</v>
      </c>
      <c r="S11" s="88">
        <v>218375962.21000001</v>
      </c>
      <c r="T11" s="88">
        <v>0</v>
      </c>
      <c r="U11" s="88">
        <v>0</v>
      </c>
      <c r="V11" s="3"/>
      <c r="W11" s="1"/>
      <c r="X11" s="1"/>
      <c r="Y11" s="1"/>
    </row>
    <row r="12" spans="1:25" ht="21.75" customHeight="1">
      <c r="A12" s="13"/>
      <c r="B12" s="343" t="s">
        <v>482</v>
      </c>
      <c r="C12" s="343"/>
      <c r="D12" s="343"/>
      <c r="E12" s="343"/>
      <c r="F12" s="343"/>
      <c r="G12" s="344"/>
      <c r="H12" s="31" t="s">
        <v>483</v>
      </c>
      <c r="I12" s="274" t="s">
        <v>482</v>
      </c>
      <c r="J12" s="275" t="s">
        <v>1</v>
      </c>
      <c r="K12" s="28"/>
      <c r="L12" s="26">
        <v>854.04</v>
      </c>
      <c r="M12" s="24">
        <v>2557000</v>
      </c>
      <c r="N12" s="25">
        <v>2557000</v>
      </c>
      <c r="O12" s="339"/>
      <c r="P12" s="339"/>
      <c r="Q12" s="24">
        <v>0</v>
      </c>
      <c r="R12" s="88">
        <v>614660</v>
      </c>
      <c r="S12" s="88">
        <v>239380.65</v>
      </c>
      <c r="T12" s="88">
        <v>0</v>
      </c>
      <c r="U12" s="88">
        <v>0</v>
      </c>
      <c r="V12" s="3"/>
      <c r="W12" s="1"/>
      <c r="X12" s="1"/>
      <c r="Y12" s="1"/>
    </row>
    <row r="13" spans="1:25" ht="12.75" customHeight="1">
      <c r="A13" s="13"/>
      <c r="B13" s="343" t="s">
        <v>484</v>
      </c>
      <c r="C13" s="343"/>
      <c r="D13" s="343"/>
      <c r="E13" s="343"/>
      <c r="F13" s="343"/>
      <c r="G13" s="344"/>
      <c r="H13" s="31" t="s">
        <v>479</v>
      </c>
      <c r="I13" s="274" t="s">
        <v>484</v>
      </c>
      <c r="J13" s="275" t="s">
        <v>1</v>
      </c>
      <c r="K13" s="28"/>
      <c r="L13" s="26">
        <v>854.04</v>
      </c>
      <c r="M13" s="24">
        <v>2557000</v>
      </c>
      <c r="N13" s="25">
        <v>2557000</v>
      </c>
      <c r="O13" s="339"/>
      <c r="P13" s="339"/>
      <c r="Q13" s="24">
        <v>0</v>
      </c>
      <c r="R13" s="88">
        <v>614660</v>
      </c>
      <c r="S13" s="88">
        <v>239380.65</v>
      </c>
      <c r="T13" s="88">
        <v>0</v>
      </c>
      <c r="U13" s="88">
        <v>0</v>
      </c>
      <c r="V13" s="3"/>
      <c r="W13" s="1"/>
      <c r="X13" s="1"/>
      <c r="Y13" s="1"/>
    </row>
    <row r="14" spans="1:25" ht="32.25" customHeight="1">
      <c r="A14" s="13"/>
      <c r="B14" s="343" t="s">
        <v>837</v>
      </c>
      <c r="C14" s="343"/>
      <c r="D14" s="343"/>
      <c r="E14" s="343"/>
      <c r="F14" s="343"/>
      <c r="G14" s="344"/>
      <c r="H14" s="31" t="s">
        <v>393</v>
      </c>
      <c r="I14" s="274" t="s">
        <v>484</v>
      </c>
      <c r="J14" s="275" t="s">
        <v>392</v>
      </c>
      <c r="K14" s="28"/>
      <c r="L14" s="26">
        <v>17.5</v>
      </c>
      <c r="M14" s="24">
        <v>0</v>
      </c>
      <c r="N14" s="25">
        <v>0</v>
      </c>
      <c r="O14" s="339"/>
      <c r="P14" s="339"/>
      <c r="Q14" s="24">
        <v>0</v>
      </c>
      <c r="R14" s="88">
        <v>0</v>
      </c>
      <c r="S14" s="88">
        <v>17500</v>
      </c>
      <c r="T14" s="88">
        <v>0</v>
      </c>
      <c r="U14" s="88">
        <v>0</v>
      </c>
      <c r="V14" s="3"/>
      <c r="W14" s="1"/>
      <c r="X14" s="1"/>
      <c r="Y14" s="1"/>
    </row>
    <row r="15" spans="1:25" ht="12.75" customHeight="1">
      <c r="A15" s="13"/>
      <c r="B15" s="343" t="s">
        <v>838</v>
      </c>
      <c r="C15" s="343"/>
      <c r="D15" s="343"/>
      <c r="E15" s="343"/>
      <c r="F15" s="343"/>
      <c r="G15" s="344"/>
      <c r="H15" s="31" t="s">
        <v>486</v>
      </c>
      <c r="I15" s="274" t="s">
        <v>484</v>
      </c>
      <c r="J15" s="275" t="s">
        <v>485</v>
      </c>
      <c r="K15" s="28"/>
      <c r="L15" s="26">
        <v>17.5</v>
      </c>
      <c r="M15" s="24">
        <v>0</v>
      </c>
      <c r="N15" s="25">
        <v>0</v>
      </c>
      <c r="O15" s="339"/>
      <c r="P15" s="339"/>
      <c r="Q15" s="24">
        <v>0</v>
      </c>
      <c r="R15" s="88">
        <v>0</v>
      </c>
      <c r="S15" s="88">
        <v>17500</v>
      </c>
      <c r="T15" s="88">
        <v>0</v>
      </c>
      <c r="U15" s="88">
        <v>0</v>
      </c>
      <c r="V15" s="3"/>
      <c r="W15" s="1"/>
      <c r="X15" s="1"/>
      <c r="Y15" s="1"/>
    </row>
    <row r="16" spans="1:25" ht="21.75" customHeight="1">
      <c r="A16" s="13"/>
      <c r="B16" s="343" t="s">
        <v>839</v>
      </c>
      <c r="C16" s="343"/>
      <c r="D16" s="343"/>
      <c r="E16" s="343"/>
      <c r="F16" s="343"/>
      <c r="G16" s="344"/>
      <c r="H16" s="31" t="s">
        <v>397</v>
      </c>
      <c r="I16" s="274" t="s">
        <v>484</v>
      </c>
      <c r="J16" s="275" t="s">
        <v>396</v>
      </c>
      <c r="K16" s="28"/>
      <c r="L16" s="26">
        <v>321.8</v>
      </c>
      <c r="M16" s="24">
        <v>2557000</v>
      </c>
      <c r="N16" s="25">
        <v>2557000</v>
      </c>
      <c r="O16" s="339"/>
      <c r="P16" s="339"/>
      <c r="Q16" s="24">
        <v>0</v>
      </c>
      <c r="R16" s="88">
        <v>110700</v>
      </c>
      <c r="S16" s="88">
        <v>211100</v>
      </c>
      <c r="T16" s="88">
        <v>0</v>
      </c>
      <c r="U16" s="88">
        <v>0</v>
      </c>
      <c r="V16" s="3"/>
      <c r="W16" s="1"/>
      <c r="X16" s="1"/>
      <c r="Y16" s="1"/>
    </row>
    <row r="17" spans="1:25" ht="21.75" customHeight="1">
      <c r="A17" s="13"/>
      <c r="B17" s="343" t="s">
        <v>840</v>
      </c>
      <c r="C17" s="343"/>
      <c r="D17" s="343"/>
      <c r="E17" s="343"/>
      <c r="F17" s="343"/>
      <c r="G17" s="344"/>
      <c r="H17" s="31" t="s">
        <v>399</v>
      </c>
      <c r="I17" s="274" t="s">
        <v>484</v>
      </c>
      <c r="J17" s="275" t="s">
        <v>398</v>
      </c>
      <c r="K17" s="28"/>
      <c r="L17" s="26">
        <v>321.8</v>
      </c>
      <c r="M17" s="24">
        <v>2557000</v>
      </c>
      <c r="N17" s="25">
        <v>2557000</v>
      </c>
      <c r="O17" s="339"/>
      <c r="P17" s="339"/>
      <c r="Q17" s="24">
        <v>0</v>
      </c>
      <c r="R17" s="88">
        <v>110700</v>
      </c>
      <c r="S17" s="88">
        <v>211100</v>
      </c>
      <c r="T17" s="88">
        <v>0</v>
      </c>
      <c r="U17" s="88">
        <v>0</v>
      </c>
      <c r="V17" s="3"/>
      <c r="W17" s="1"/>
      <c r="X17" s="1"/>
      <c r="Y17" s="1"/>
    </row>
    <row r="18" spans="1:25" ht="12.75" customHeight="1">
      <c r="A18" s="13"/>
      <c r="B18" s="343" t="s">
        <v>841</v>
      </c>
      <c r="C18" s="343"/>
      <c r="D18" s="343"/>
      <c r="E18" s="343"/>
      <c r="F18" s="343"/>
      <c r="G18" s="344"/>
      <c r="H18" s="31" t="s">
        <v>405</v>
      </c>
      <c r="I18" s="274" t="s">
        <v>484</v>
      </c>
      <c r="J18" s="275" t="s">
        <v>404</v>
      </c>
      <c r="K18" s="28"/>
      <c r="L18" s="26">
        <v>82.5</v>
      </c>
      <c r="M18" s="24">
        <v>0</v>
      </c>
      <c r="N18" s="25">
        <v>0</v>
      </c>
      <c r="O18" s="339"/>
      <c r="P18" s="339"/>
      <c r="Q18" s="24">
        <v>0</v>
      </c>
      <c r="R18" s="88">
        <v>82500</v>
      </c>
      <c r="S18" s="88">
        <v>0</v>
      </c>
      <c r="T18" s="88">
        <v>0</v>
      </c>
      <c r="U18" s="88">
        <v>0</v>
      </c>
      <c r="V18" s="3"/>
      <c r="W18" s="1"/>
      <c r="X18" s="1"/>
      <c r="Y18" s="1"/>
    </row>
    <row r="19" spans="1:25" ht="12.75" customHeight="1">
      <c r="A19" s="13"/>
      <c r="B19" s="343" t="s">
        <v>842</v>
      </c>
      <c r="C19" s="343"/>
      <c r="D19" s="343"/>
      <c r="E19" s="343"/>
      <c r="F19" s="343"/>
      <c r="G19" s="344"/>
      <c r="H19" s="31" t="s">
        <v>481</v>
      </c>
      <c r="I19" s="274" t="s">
        <v>484</v>
      </c>
      <c r="J19" s="275" t="s">
        <v>480</v>
      </c>
      <c r="K19" s="28"/>
      <c r="L19" s="26">
        <v>82.5</v>
      </c>
      <c r="M19" s="24">
        <v>0</v>
      </c>
      <c r="N19" s="25">
        <v>0</v>
      </c>
      <c r="O19" s="339"/>
      <c r="P19" s="339"/>
      <c r="Q19" s="24">
        <v>0</v>
      </c>
      <c r="R19" s="88">
        <v>82500</v>
      </c>
      <c r="S19" s="88">
        <v>0</v>
      </c>
      <c r="T19" s="88">
        <v>0</v>
      </c>
      <c r="U19" s="88">
        <v>0</v>
      </c>
      <c r="V19" s="3"/>
      <c r="W19" s="1"/>
      <c r="X19" s="1"/>
      <c r="Y19" s="1"/>
    </row>
    <row r="20" spans="1:25" ht="21.75" customHeight="1">
      <c r="A20" s="13"/>
      <c r="B20" s="343" t="s">
        <v>843</v>
      </c>
      <c r="C20" s="343"/>
      <c r="D20" s="343"/>
      <c r="E20" s="343"/>
      <c r="F20" s="343"/>
      <c r="G20" s="344"/>
      <c r="H20" s="31" t="s">
        <v>418</v>
      </c>
      <c r="I20" s="274" t="s">
        <v>484</v>
      </c>
      <c r="J20" s="275" t="s">
        <v>417</v>
      </c>
      <c r="K20" s="28"/>
      <c r="L20" s="26">
        <v>432.24</v>
      </c>
      <c r="M20" s="24">
        <v>0</v>
      </c>
      <c r="N20" s="25">
        <v>0</v>
      </c>
      <c r="O20" s="339"/>
      <c r="P20" s="339"/>
      <c r="Q20" s="24">
        <v>0</v>
      </c>
      <c r="R20" s="88">
        <v>421460</v>
      </c>
      <c r="S20" s="88">
        <v>10780.65</v>
      </c>
      <c r="T20" s="88">
        <v>0</v>
      </c>
      <c r="U20" s="88">
        <v>0</v>
      </c>
      <c r="V20" s="3"/>
      <c r="W20" s="1"/>
      <c r="X20" s="1"/>
      <c r="Y20" s="1"/>
    </row>
    <row r="21" spans="1:25" ht="12.75" customHeight="1">
      <c r="A21" s="13"/>
      <c r="B21" s="343" t="s">
        <v>844</v>
      </c>
      <c r="C21" s="343"/>
      <c r="D21" s="343"/>
      <c r="E21" s="343"/>
      <c r="F21" s="343"/>
      <c r="G21" s="344"/>
      <c r="H21" s="31" t="s">
        <v>420</v>
      </c>
      <c r="I21" s="274" t="s">
        <v>484</v>
      </c>
      <c r="J21" s="275" t="s">
        <v>419</v>
      </c>
      <c r="K21" s="28"/>
      <c r="L21" s="26">
        <v>397.24</v>
      </c>
      <c r="M21" s="24">
        <v>0</v>
      </c>
      <c r="N21" s="25">
        <v>0</v>
      </c>
      <c r="O21" s="339"/>
      <c r="P21" s="339"/>
      <c r="Q21" s="24">
        <v>0</v>
      </c>
      <c r="R21" s="88">
        <v>386460</v>
      </c>
      <c r="S21" s="88">
        <v>10780.65</v>
      </c>
      <c r="T21" s="88">
        <v>0</v>
      </c>
      <c r="U21" s="88">
        <v>0</v>
      </c>
      <c r="V21" s="3"/>
      <c r="W21" s="1"/>
      <c r="X21" s="1"/>
      <c r="Y21" s="1"/>
    </row>
    <row r="22" spans="1:25" ht="12.75" customHeight="1">
      <c r="A22" s="13"/>
      <c r="B22" s="343" t="s">
        <v>845</v>
      </c>
      <c r="C22" s="343"/>
      <c r="D22" s="343"/>
      <c r="E22" s="343"/>
      <c r="F22" s="343"/>
      <c r="G22" s="344"/>
      <c r="H22" s="31" t="s">
        <v>437</v>
      </c>
      <c r="I22" s="274" t="s">
        <v>484</v>
      </c>
      <c r="J22" s="275" t="s">
        <v>436</v>
      </c>
      <c r="K22" s="28"/>
      <c r="L22" s="26">
        <v>35</v>
      </c>
      <c r="M22" s="24">
        <v>0</v>
      </c>
      <c r="N22" s="25">
        <v>0</v>
      </c>
      <c r="O22" s="339"/>
      <c r="P22" s="339"/>
      <c r="Q22" s="24">
        <v>0</v>
      </c>
      <c r="R22" s="88">
        <v>35000</v>
      </c>
      <c r="S22" s="88">
        <v>0</v>
      </c>
      <c r="T22" s="88">
        <v>0</v>
      </c>
      <c r="U22" s="88">
        <v>0</v>
      </c>
      <c r="V22" s="3"/>
      <c r="W22" s="1"/>
      <c r="X22" s="1"/>
      <c r="Y22" s="1"/>
    </row>
    <row r="23" spans="1:25" ht="21.75" customHeight="1">
      <c r="A23" s="13"/>
      <c r="B23" s="343" t="s">
        <v>487</v>
      </c>
      <c r="C23" s="343"/>
      <c r="D23" s="343"/>
      <c r="E23" s="343"/>
      <c r="F23" s="343"/>
      <c r="G23" s="344"/>
      <c r="H23" s="31" t="s">
        <v>488</v>
      </c>
      <c r="I23" s="274" t="s">
        <v>487</v>
      </c>
      <c r="J23" s="275" t="s">
        <v>1</v>
      </c>
      <c r="K23" s="28"/>
      <c r="L23" s="26">
        <v>96.23</v>
      </c>
      <c r="M23" s="24">
        <v>75000</v>
      </c>
      <c r="N23" s="25">
        <v>75000</v>
      </c>
      <c r="O23" s="339"/>
      <c r="P23" s="339"/>
      <c r="Q23" s="24">
        <v>0</v>
      </c>
      <c r="R23" s="88">
        <v>27600</v>
      </c>
      <c r="S23" s="88">
        <v>68624.08</v>
      </c>
      <c r="T23" s="88">
        <v>0</v>
      </c>
      <c r="U23" s="88">
        <v>0</v>
      </c>
      <c r="V23" s="3"/>
      <c r="W23" s="1"/>
      <c r="X23" s="1"/>
      <c r="Y23" s="1"/>
    </row>
    <row r="24" spans="1:25" ht="12.75" customHeight="1">
      <c r="A24" s="13"/>
      <c r="B24" s="343" t="s">
        <v>489</v>
      </c>
      <c r="C24" s="343"/>
      <c r="D24" s="343"/>
      <c r="E24" s="343"/>
      <c r="F24" s="343"/>
      <c r="G24" s="344"/>
      <c r="H24" s="31" t="s">
        <v>479</v>
      </c>
      <c r="I24" s="274" t="s">
        <v>489</v>
      </c>
      <c r="J24" s="275" t="s">
        <v>1</v>
      </c>
      <c r="K24" s="28"/>
      <c r="L24" s="26">
        <v>96.23</v>
      </c>
      <c r="M24" s="24">
        <v>75000</v>
      </c>
      <c r="N24" s="25">
        <v>75000</v>
      </c>
      <c r="O24" s="339"/>
      <c r="P24" s="339"/>
      <c r="Q24" s="24">
        <v>0</v>
      </c>
      <c r="R24" s="88">
        <v>27600</v>
      </c>
      <c r="S24" s="88">
        <v>68624.08</v>
      </c>
      <c r="T24" s="88">
        <v>0</v>
      </c>
      <c r="U24" s="88">
        <v>0</v>
      </c>
      <c r="V24" s="3"/>
      <c r="W24" s="1"/>
      <c r="X24" s="1"/>
      <c r="Y24" s="1"/>
    </row>
    <row r="25" spans="1:25" ht="21.75" customHeight="1">
      <c r="A25" s="13"/>
      <c r="B25" s="343" t="s">
        <v>839</v>
      </c>
      <c r="C25" s="343"/>
      <c r="D25" s="343"/>
      <c r="E25" s="343"/>
      <c r="F25" s="343"/>
      <c r="G25" s="344"/>
      <c r="H25" s="31" t="s">
        <v>397</v>
      </c>
      <c r="I25" s="274" t="s">
        <v>489</v>
      </c>
      <c r="J25" s="275" t="s">
        <v>396</v>
      </c>
      <c r="K25" s="28"/>
      <c r="L25" s="26">
        <v>0</v>
      </c>
      <c r="M25" s="24">
        <v>75000</v>
      </c>
      <c r="N25" s="25">
        <v>75000</v>
      </c>
      <c r="O25" s="339"/>
      <c r="P25" s="339"/>
      <c r="Q25" s="24">
        <v>0</v>
      </c>
      <c r="R25" s="88">
        <v>0</v>
      </c>
      <c r="S25" s="88">
        <v>0</v>
      </c>
      <c r="T25" s="88">
        <v>0</v>
      </c>
      <c r="U25" s="88">
        <v>0</v>
      </c>
      <c r="V25" s="3"/>
      <c r="W25" s="1"/>
      <c r="X25" s="1"/>
      <c r="Y25" s="1"/>
    </row>
    <row r="26" spans="1:25" ht="21.75" customHeight="1">
      <c r="A26" s="13"/>
      <c r="B26" s="343" t="s">
        <v>840</v>
      </c>
      <c r="C26" s="343"/>
      <c r="D26" s="343"/>
      <c r="E26" s="343"/>
      <c r="F26" s="343"/>
      <c r="G26" s="344"/>
      <c r="H26" s="31" t="s">
        <v>399</v>
      </c>
      <c r="I26" s="274" t="s">
        <v>489</v>
      </c>
      <c r="J26" s="275" t="s">
        <v>398</v>
      </c>
      <c r="K26" s="28"/>
      <c r="L26" s="26">
        <v>0</v>
      </c>
      <c r="M26" s="24">
        <v>75000</v>
      </c>
      <c r="N26" s="25">
        <v>75000</v>
      </c>
      <c r="O26" s="339"/>
      <c r="P26" s="339"/>
      <c r="Q26" s="24">
        <v>0</v>
      </c>
      <c r="R26" s="88">
        <v>0</v>
      </c>
      <c r="S26" s="88">
        <v>0</v>
      </c>
      <c r="T26" s="88">
        <v>0</v>
      </c>
      <c r="U26" s="88">
        <v>0</v>
      </c>
      <c r="V26" s="3"/>
      <c r="W26" s="1"/>
      <c r="X26" s="1"/>
      <c r="Y26" s="1"/>
    </row>
    <row r="27" spans="1:25" ht="21.75" customHeight="1">
      <c r="A27" s="13"/>
      <c r="B27" s="343" t="s">
        <v>843</v>
      </c>
      <c r="C27" s="343"/>
      <c r="D27" s="343"/>
      <c r="E27" s="343"/>
      <c r="F27" s="343"/>
      <c r="G27" s="344"/>
      <c r="H27" s="31" t="s">
        <v>418</v>
      </c>
      <c r="I27" s="274" t="s">
        <v>489</v>
      </c>
      <c r="J27" s="275" t="s">
        <v>417</v>
      </c>
      <c r="K27" s="28"/>
      <c r="L27" s="26">
        <v>96.23</v>
      </c>
      <c r="M27" s="24">
        <v>0</v>
      </c>
      <c r="N27" s="25">
        <v>0</v>
      </c>
      <c r="O27" s="339"/>
      <c r="P27" s="339"/>
      <c r="Q27" s="24">
        <v>0</v>
      </c>
      <c r="R27" s="88">
        <v>27600</v>
      </c>
      <c r="S27" s="88">
        <v>68624.08</v>
      </c>
      <c r="T27" s="88">
        <v>0</v>
      </c>
      <c r="U27" s="88">
        <v>0</v>
      </c>
      <c r="V27" s="3"/>
      <c r="W27" s="1"/>
      <c r="X27" s="1"/>
      <c r="Y27" s="1"/>
    </row>
    <row r="28" spans="1:25" ht="12.75" customHeight="1">
      <c r="A28" s="13"/>
      <c r="B28" s="343" t="s">
        <v>844</v>
      </c>
      <c r="C28" s="343"/>
      <c r="D28" s="343"/>
      <c r="E28" s="343"/>
      <c r="F28" s="343"/>
      <c r="G28" s="344"/>
      <c r="H28" s="31" t="s">
        <v>420</v>
      </c>
      <c r="I28" s="274" t="s">
        <v>489</v>
      </c>
      <c r="J28" s="275" t="s">
        <v>419</v>
      </c>
      <c r="K28" s="28"/>
      <c r="L28" s="26">
        <v>96.23</v>
      </c>
      <c r="M28" s="24">
        <v>0</v>
      </c>
      <c r="N28" s="25">
        <v>0</v>
      </c>
      <c r="O28" s="339"/>
      <c r="P28" s="339"/>
      <c r="Q28" s="24">
        <v>0</v>
      </c>
      <c r="R28" s="88">
        <v>27600</v>
      </c>
      <c r="S28" s="88">
        <v>68624.08</v>
      </c>
      <c r="T28" s="88">
        <v>0</v>
      </c>
      <c r="U28" s="88">
        <v>0</v>
      </c>
      <c r="V28" s="3"/>
      <c r="W28" s="1"/>
      <c r="X28" s="1"/>
      <c r="Y28" s="1"/>
    </row>
    <row r="29" spans="1:25" ht="42.75" customHeight="1">
      <c r="A29" s="13"/>
      <c r="B29" s="343" t="s">
        <v>432</v>
      </c>
      <c r="C29" s="343"/>
      <c r="D29" s="343"/>
      <c r="E29" s="343"/>
      <c r="F29" s="343"/>
      <c r="G29" s="344"/>
      <c r="H29" s="31" t="s">
        <v>433</v>
      </c>
      <c r="I29" s="274" t="s">
        <v>432</v>
      </c>
      <c r="J29" s="275" t="s">
        <v>1</v>
      </c>
      <c r="K29" s="28"/>
      <c r="L29" s="26">
        <v>576944.57999999996</v>
      </c>
      <c r="M29" s="24">
        <v>1933655200</v>
      </c>
      <c r="N29" s="25">
        <v>1936243300</v>
      </c>
      <c r="O29" s="339"/>
      <c r="P29" s="339"/>
      <c r="Q29" s="24">
        <v>0</v>
      </c>
      <c r="R29" s="88">
        <v>359518539.02999997</v>
      </c>
      <c r="S29" s="88">
        <v>217426041.16</v>
      </c>
      <c r="T29" s="88">
        <v>0</v>
      </c>
      <c r="U29" s="88">
        <v>0</v>
      </c>
      <c r="V29" s="3"/>
      <c r="W29" s="1"/>
      <c r="X29" s="1"/>
      <c r="Y29" s="1"/>
    </row>
    <row r="30" spans="1:25" ht="21.75" customHeight="1">
      <c r="A30" s="13"/>
      <c r="B30" s="343" t="s">
        <v>434</v>
      </c>
      <c r="C30" s="343"/>
      <c r="D30" s="343"/>
      <c r="E30" s="343"/>
      <c r="F30" s="343"/>
      <c r="G30" s="344"/>
      <c r="H30" s="31" t="s">
        <v>435</v>
      </c>
      <c r="I30" s="274" t="s">
        <v>434</v>
      </c>
      <c r="J30" s="275" t="s">
        <v>1</v>
      </c>
      <c r="K30" s="28"/>
      <c r="L30" s="26">
        <v>118063.9</v>
      </c>
      <c r="M30" s="24">
        <v>315058100</v>
      </c>
      <c r="N30" s="25">
        <v>314372100</v>
      </c>
      <c r="O30" s="339"/>
      <c r="P30" s="339"/>
      <c r="Q30" s="24">
        <v>0</v>
      </c>
      <c r="R30" s="88">
        <v>78794388.280000001</v>
      </c>
      <c r="S30" s="88">
        <v>39269508.890000001</v>
      </c>
      <c r="T30" s="88">
        <v>0</v>
      </c>
      <c r="U30" s="88">
        <v>0</v>
      </c>
      <c r="V30" s="3"/>
      <c r="W30" s="1"/>
      <c r="X30" s="1"/>
      <c r="Y30" s="1"/>
    </row>
    <row r="31" spans="1:25" ht="21.75" customHeight="1">
      <c r="A31" s="13"/>
      <c r="B31" s="343" t="s">
        <v>843</v>
      </c>
      <c r="C31" s="343"/>
      <c r="D31" s="343"/>
      <c r="E31" s="343"/>
      <c r="F31" s="343"/>
      <c r="G31" s="344"/>
      <c r="H31" s="31" t="s">
        <v>418</v>
      </c>
      <c r="I31" s="274" t="s">
        <v>434</v>
      </c>
      <c r="J31" s="275" t="s">
        <v>417</v>
      </c>
      <c r="K31" s="28"/>
      <c r="L31" s="26">
        <v>118063.9</v>
      </c>
      <c r="M31" s="24">
        <v>315058100</v>
      </c>
      <c r="N31" s="25">
        <v>314372100</v>
      </c>
      <c r="O31" s="339"/>
      <c r="P31" s="339"/>
      <c r="Q31" s="24">
        <v>0</v>
      </c>
      <c r="R31" s="88">
        <v>78794388.280000001</v>
      </c>
      <c r="S31" s="88">
        <v>39269508.890000001</v>
      </c>
      <c r="T31" s="88">
        <v>0</v>
      </c>
      <c r="U31" s="88">
        <v>0</v>
      </c>
      <c r="V31" s="3"/>
      <c r="W31" s="1"/>
      <c r="X31" s="1"/>
      <c r="Y31" s="1"/>
    </row>
    <row r="32" spans="1:25" ht="12.75" customHeight="1">
      <c r="A32" s="13"/>
      <c r="B32" s="343" t="s">
        <v>844</v>
      </c>
      <c r="C32" s="343"/>
      <c r="D32" s="343"/>
      <c r="E32" s="343"/>
      <c r="F32" s="343"/>
      <c r="G32" s="344"/>
      <c r="H32" s="31" t="s">
        <v>420</v>
      </c>
      <c r="I32" s="274" t="s">
        <v>434</v>
      </c>
      <c r="J32" s="275" t="s">
        <v>419</v>
      </c>
      <c r="K32" s="28"/>
      <c r="L32" s="26">
        <v>111620.2</v>
      </c>
      <c r="M32" s="24">
        <v>295854433</v>
      </c>
      <c r="N32" s="25">
        <v>295168433</v>
      </c>
      <c r="O32" s="339"/>
      <c r="P32" s="339"/>
      <c r="Q32" s="24">
        <v>0</v>
      </c>
      <c r="R32" s="88">
        <v>73544988.280000001</v>
      </c>
      <c r="S32" s="88">
        <v>38075208.890000001</v>
      </c>
      <c r="T32" s="88">
        <v>0</v>
      </c>
      <c r="U32" s="88">
        <v>0</v>
      </c>
      <c r="V32" s="3"/>
      <c r="W32" s="1"/>
      <c r="X32" s="1"/>
      <c r="Y32" s="1"/>
    </row>
    <row r="33" spans="1:25" ht="12.75" customHeight="1">
      <c r="A33" s="13"/>
      <c r="B33" s="343" t="s">
        <v>845</v>
      </c>
      <c r="C33" s="343"/>
      <c r="D33" s="343"/>
      <c r="E33" s="343"/>
      <c r="F33" s="343"/>
      <c r="G33" s="344"/>
      <c r="H33" s="31" t="s">
        <v>437</v>
      </c>
      <c r="I33" s="274" t="s">
        <v>434</v>
      </c>
      <c r="J33" s="275" t="s">
        <v>436</v>
      </c>
      <c r="K33" s="28"/>
      <c r="L33" s="26">
        <v>6443.7</v>
      </c>
      <c r="M33" s="24">
        <v>19203667</v>
      </c>
      <c r="N33" s="25">
        <v>19203667</v>
      </c>
      <c r="O33" s="339"/>
      <c r="P33" s="339"/>
      <c r="Q33" s="24">
        <v>0</v>
      </c>
      <c r="R33" s="88">
        <v>5249400</v>
      </c>
      <c r="S33" s="88">
        <v>1194300</v>
      </c>
      <c r="T33" s="88">
        <v>0</v>
      </c>
      <c r="U33" s="88">
        <v>0</v>
      </c>
      <c r="V33" s="3"/>
      <c r="W33" s="1"/>
      <c r="X33" s="1"/>
      <c r="Y33" s="1"/>
    </row>
    <row r="34" spans="1:25" ht="32.25" customHeight="1">
      <c r="A34" s="13"/>
      <c r="B34" s="343" t="s">
        <v>458</v>
      </c>
      <c r="C34" s="343"/>
      <c r="D34" s="343"/>
      <c r="E34" s="343"/>
      <c r="F34" s="343"/>
      <c r="G34" s="344"/>
      <c r="H34" s="31" t="s">
        <v>459</v>
      </c>
      <c r="I34" s="274" t="s">
        <v>458</v>
      </c>
      <c r="J34" s="275" t="s">
        <v>1</v>
      </c>
      <c r="K34" s="28"/>
      <c r="L34" s="26">
        <v>9420</v>
      </c>
      <c r="M34" s="24">
        <v>47965700</v>
      </c>
      <c r="N34" s="25">
        <v>47965700</v>
      </c>
      <c r="O34" s="339"/>
      <c r="P34" s="339"/>
      <c r="Q34" s="24">
        <v>0</v>
      </c>
      <c r="R34" s="88">
        <v>0</v>
      </c>
      <c r="S34" s="88">
        <v>9419999.9900000002</v>
      </c>
      <c r="T34" s="88">
        <v>0</v>
      </c>
      <c r="U34" s="88">
        <v>0</v>
      </c>
      <c r="V34" s="3"/>
      <c r="W34" s="1"/>
      <c r="X34" s="1"/>
      <c r="Y34" s="1"/>
    </row>
    <row r="35" spans="1:25" ht="21.75" customHeight="1">
      <c r="A35" s="13"/>
      <c r="B35" s="343" t="s">
        <v>843</v>
      </c>
      <c r="C35" s="343"/>
      <c r="D35" s="343"/>
      <c r="E35" s="343"/>
      <c r="F35" s="343"/>
      <c r="G35" s="344"/>
      <c r="H35" s="31" t="s">
        <v>418</v>
      </c>
      <c r="I35" s="274" t="s">
        <v>458</v>
      </c>
      <c r="J35" s="275" t="s">
        <v>417</v>
      </c>
      <c r="K35" s="28"/>
      <c r="L35" s="26">
        <v>9420</v>
      </c>
      <c r="M35" s="24">
        <v>47965700</v>
      </c>
      <c r="N35" s="25">
        <v>47965700</v>
      </c>
      <c r="O35" s="339"/>
      <c r="P35" s="339"/>
      <c r="Q35" s="24">
        <v>0</v>
      </c>
      <c r="R35" s="88">
        <v>0</v>
      </c>
      <c r="S35" s="88">
        <v>9419999.9900000002</v>
      </c>
      <c r="T35" s="88">
        <v>0</v>
      </c>
      <c r="U35" s="88">
        <v>0</v>
      </c>
      <c r="V35" s="3"/>
      <c r="W35" s="1"/>
      <c r="X35" s="1"/>
      <c r="Y35" s="1"/>
    </row>
    <row r="36" spans="1:25" ht="12.75" customHeight="1">
      <c r="A36" s="13"/>
      <c r="B36" s="343" t="s">
        <v>844</v>
      </c>
      <c r="C36" s="343"/>
      <c r="D36" s="343"/>
      <c r="E36" s="343"/>
      <c r="F36" s="343"/>
      <c r="G36" s="344"/>
      <c r="H36" s="31" t="s">
        <v>420</v>
      </c>
      <c r="I36" s="274" t="s">
        <v>458</v>
      </c>
      <c r="J36" s="275" t="s">
        <v>419</v>
      </c>
      <c r="K36" s="28"/>
      <c r="L36" s="26">
        <v>9420</v>
      </c>
      <c r="M36" s="24">
        <v>47965700</v>
      </c>
      <c r="N36" s="25">
        <v>47965700</v>
      </c>
      <c r="O36" s="339"/>
      <c r="P36" s="339"/>
      <c r="Q36" s="24">
        <v>0</v>
      </c>
      <c r="R36" s="88">
        <v>0</v>
      </c>
      <c r="S36" s="88">
        <v>9419999.9900000002</v>
      </c>
      <c r="T36" s="88">
        <v>0</v>
      </c>
      <c r="U36" s="88">
        <v>0</v>
      </c>
      <c r="V36" s="3"/>
      <c r="W36" s="1"/>
      <c r="X36" s="1"/>
      <c r="Y36" s="1"/>
    </row>
    <row r="37" spans="1:25" ht="21.75" customHeight="1">
      <c r="A37" s="13"/>
      <c r="B37" s="343" t="s">
        <v>438</v>
      </c>
      <c r="C37" s="343"/>
      <c r="D37" s="343"/>
      <c r="E37" s="343"/>
      <c r="F37" s="343"/>
      <c r="G37" s="344"/>
      <c r="H37" s="31" t="s">
        <v>439</v>
      </c>
      <c r="I37" s="274" t="s">
        <v>438</v>
      </c>
      <c r="J37" s="275" t="s">
        <v>1</v>
      </c>
      <c r="K37" s="28"/>
      <c r="L37" s="26">
        <v>445.71</v>
      </c>
      <c r="M37" s="24">
        <v>1782840</v>
      </c>
      <c r="N37" s="25">
        <v>1782840</v>
      </c>
      <c r="O37" s="339"/>
      <c r="P37" s="339"/>
      <c r="Q37" s="24">
        <v>0</v>
      </c>
      <c r="R37" s="88">
        <v>297140</v>
      </c>
      <c r="S37" s="88">
        <v>148570</v>
      </c>
      <c r="T37" s="88">
        <v>0</v>
      </c>
      <c r="U37" s="88">
        <v>0</v>
      </c>
      <c r="V37" s="3"/>
      <c r="W37" s="1"/>
      <c r="X37" s="1"/>
      <c r="Y37" s="1"/>
    </row>
    <row r="38" spans="1:25" ht="21.75" customHeight="1">
      <c r="A38" s="13"/>
      <c r="B38" s="343" t="s">
        <v>843</v>
      </c>
      <c r="C38" s="343"/>
      <c r="D38" s="343"/>
      <c r="E38" s="343"/>
      <c r="F38" s="343"/>
      <c r="G38" s="344"/>
      <c r="H38" s="31" t="s">
        <v>418</v>
      </c>
      <c r="I38" s="274" t="s">
        <v>438</v>
      </c>
      <c r="J38" s="275" t="s">
        <v>417</v>
      </c>
      <c r="K38" s="28"/>
      <c r="L38" s="26">
        <v>445.71</v>
      </c>
      <c r="M38" s="24">
        <v>1782840</v>
      </c>
      <c r="N38" s="25">
        <v>1782840</v>
      </c>
      <c r="O38" s="339"/>
      <c r="P38" s="339"/>
      <c r="Q38" s="24">
        <v>0</v>
      </c>
      <c r="R38" s="88">
        <v>297140</v>
      </c>
      <c r="S38" s="88">
        <v>148570</v>
      </c>
      <c r="T38" s="88">
        <v>0</v>
      </c>
      <c r="U38" s="88">
        <v>0</v>
      </c>
      <c r="V38" s="3"/>
      <c r="W38" s="1"/>
      <c r="X38" s="1"/>
      <c r="Y38" s="1"/>
    </row>
    <row r="39" spans="1:25" ht="21.75" customHeight="1">
      <c r="A39" s="13"/>
      <c r="B39" s="343" t="s">
        <v>846</v>
      </c>
      <c r="C39" s="343"/>
      <c r="D39" s="343"/>
      <c r="E39" s="343"/>
      <c r="F39" s="343"/>
      <c r="G39" s="344"/>
      <c r="H39" s="31" t="s">
        <v>441</v>
      </c>
      <c r="I39" s="274" t="s">
        <v>438</v>
      </c>
      <c r="J39" s="275" t="s">
        <v>440</v>
      </c>
      <c r="K39" s="28"/>
      <c r="L39" s="26">
        <v>445.71</v>
      </c>
      <c r="M39" s="24">
        <v>1782840</v>
      </c>
      <c r="N39" s="25">
        <v>1782840</v>
      </c>
      <c r="O39" s="339"/>
      <c r="P39" s="339"/>
      <c r="Q39" s="24">
        <v>0</v>
      </c>
      <c r="R39" s="88">
        <v>297140</v>
      </c>
      <c r="S39" s="88">
        <v>148570</v>
      </c>
      <c r="T39" s="88">
        <v>0</v>
      </c>
      <c r="U39" s="88">
        <v>0</v>
      </c>
      <c r="V39" s="3"/>
      <c r="W39" s="1"/>
      <c r="X39" s="1"/>
      <c r="Y39" s="1"/>
    </row>
    <row r="40" spans="1:25" ht="21.75" customHeight="1">
      <c r="A40" s="13"/>
      <c r="B40" s="343" t="s">
        <v>470</v>
      </c>
      <c r="C40" s="343"/>
      <c r="D40" s="343"/>
      <c r="E40" s="343"/>
      <c r="F40" s="343"/>
      <c r="G40" s="344"/>
      <c r="H40" s="31" t="s">
        <v>471</v>
      </c>
      <c r="I40" s="274" t="s">
        <v>470</v>
      </c>
      <c r="J40" s="275" t="s">
        <v>1</v>
      </c>
      <c r="K40" s="28"/>
      <c r="L40" s="26">
        <v>7871.48</v>
      </c>
      <c r="M40" s="24">
        <v>15075560</v>
      </c>
      <c r="N40" s="25">
        <v>15075560</v>
      </c>
      <c r="O40" s="339"/>
      <c r="P40" s="339"/>
      <c r="Q40" s="24">
        <v>0</v>
      </c>
      <c r="R40" s="88">
        <v>5212340.3899999997</v>
      </c>
      <c r="S40" s="88">
        <v>2659140.37</v>
      </c>
      <c r="T40" s="88">
        <v>0</v>
      </c>
      <c r="U40" s="88">
        <v>0</v>
      </c>
      <c r="V40" s="3"/>
      <c r="W40" s="1"/>
      <c r="X40" s="1"/>
      <c r="Y40" s="1"/>
    </row>
    <row r="41" spans="1:25" ht="21.75" customHeight="1">
      <c r="A41" s="13"/>
      <c r="B41" s="343" t="s">
        <v>843</v>
      </c>
      <c r="C41" s="343"/>
      <c r="D41" s="343"/>
      <c r="E41" s="343"/>
      <c r="F41" s="343"/>
      <c r="G41" s="344"/>
      <c r="H41" s="31" t="s">
        <v>418</v>
      </c>
      <c r="I41" s="274" t="s">
        <v>470</v>
      </c>
      <c r="J41" s="275" t="s">
        <v>417</v>
      </c>
      <c r="K41" s="28"/>
      <c r="L41" s="26">
        <v>7871.48</v>
      </c>
      <c r="M41" s="24">
        <v>15075560</v>
      </c>
      <c r="N41" s="25">
        <v>15075560</v>
      </c>
      <c r="O41" s="339"/>
      <c r="P41" s="339"/>
      <c r="Q41" s="24">
        <v>0</v>
      </c>
      <c r="R41" s="88">
        <v>5212340.3899999997</v>
      </c>
      <c r="S41" s="88">
        <v>2659140.37</v>
      </c>
      <c r="T41" s="88">
        <v>0</v>
      </c>
      <c r="U41" s="88">
        <v>0</v>
      </c>
      <c r="V41" s="3"/>
      <c r="W41" s="1"/>
      <c r="X41" s="1"/>
      <c r="Y41" s="1"/>
    </row>
    <row r="42" spans="1:25" ht="12.75" customHeight="1">
      <c r="A42" s="13"/>
      <c r="B42" s="343" t="s">
        <v>845</v>
      </c>
      <c r="C42" s="343"/>
      <c r="D42" s="343"/>
      <c r="E42" s="343"/>
      <c r="F42" s="343"/>
      <c r="G42" s="344"/>
      <c r="H42" s="31" t="s">
        <v>437</v>
      </c>
      <c r="I42" s="274" t="s">
        <v>470</v>
      </c>
      <c r="J42" s="275" t="s">
        <v>436</v>
      </c>
      <c r="K42" s="28"/>
      <c r="L42" s="26">
        <v>7871.48</v>
      </c>
      <c r="M42" s="24">
        <v>15075560</v>
      </c>
      <c r="N42" s="25">
        <v>15075560</v>
      </c>
      <c r="O42" s="339"/>
      <c r="P42" s="339"/>
      <c r="Q42" s="24">
        <v>0</v>
      </c>
      <c r="R42" s="88">
        <v>5212340.3899999997</v>
      </c>
      <c r="S42" s="88">
        <v>2659140.37</v>
      </c>
      <c r="T42" s="88">
        <v>0</v>
      </c>
      <c r="U42" s="88">
        <v>0</v>
      </c>
      <c r="V42" s="3"/>
      <c r="W42" s="1"/>
      <c r="X42" s="1"/>
      <c r="Y42" s="1"/>
    </row>
    <row r="43" spans="1:25" ht="32.25" customHeight="1">
      <c r="A43" s="13"/>
      <c r="B43" s="343" t="s">
        <v>472</v>
      </c>
      <c r="C43" s="343"/>
      <c r="D43" s="343"/>
      <c r="E43" s="343"/>
      <c r="F43" s="343"/>
      <c r="G43" s="344"/>
      <c r="H43" s="31" t="s">
        <v>473</v>
      </c>
      <c r="I43" s="274" t="s">
        <v>472</v>
      </c>
      <c r="J43" s="275" t="s">
        <v>1</v>
      </c>
      <c r="K43" s="28"/>
      <c r="L43" s="26">
        <v>125.42</v>
      </c>
      <c r="M43" s="24">
        <v>400000</v>
      </c>
      <c r="N43" s="25">
        <v>400000</v>
      </c>
      <c r="O43" s="339"/>
      <c r="P43" s="339"/>
      <c r="Q43" s="24">
        <v>0</v>
      </c>
      <c r="R43" s="88">
        <v>83615.22</v>
      </c>
      <c r="S43" s="88">
        <v>41807.61</v>
      </c>
      <c r="T43" s="88">
        <v>0</v>
      </c>
      <c r="U43" s="88">
        <v>0</v>
      </c>
      <c r="V43" s="3"/>
      <c r="W43" s="1"/>
      <c r="X43" s="1"/>
      <c r="Y43" s="1"/>
    </row>
    <row r="44" spans="1:25" ht="21.75" customHeight="1">
      <c r="A44" s="13"/>
      <c r="B44" s="343" t="s">
        <v>843</v>
      </c>
      <c r="C44" s="343"/>
      <c r="D44" s="343"/>
      <c r="E44" s="343"/>
      <c r="F44" s="343"/>
      <c r="G44" s="344"/>
      <c r="H44" s="31" t="s">
        <v>418</v>
      </c>
      <c r="I44" s="274" t="s">
        <v>472</v>
      </c>
      <c r="J44" s="275" t="s">
        <v>417</v>
      </c>
      <c r="K44" s="28"/>
      <c r="L44" s="26">
        <v>125.42</v>
      </c>
      <c r="M44" s="24">
        <v>400000</v>
      </c>
      <c r="N44" s="25">
        <v>400000</v>
      </c>
      <c r="O44" s="339"/>
      <c r="P44" s="339"/>
      <c r="Q44" s="24">
        <v>0</v>
      </c>
      <c r="R44" s="88">
        <v>83615.22</v>
      </c>
      <c r="S44" s="88">
        <v>41807.61</v>
      </c>
      <c r="T44" s="88">
        <v>0</v>
      </c>
      <c r="U44" s="88">
        <v>0</v>
      </c>
      <c r="V44" s="3"/>
      <c r="W44" s="1"/>
      <c r="X44" s="1"/>
      <c r="Y44" s="1"/>
    </row>
    <row r="45" spans="1:25" ht="12.75" customHeight="1">
      <c r="A45" s="13"/>
      <c r="B45" s="343" t="s">
        <v>845</v>
      </c>
      <c r="C45" s="343"/>
      <c r="D45" s="343"/>
      <c r="E45" s="343"/>
      <c r="F45" s="343"/>
      <c r="G45" s="344"/>
      <c r="H45" s="31" t="s">
        <v>437</v>
      </c>
      <c r="I45" s="274" t="s">
        <v>472</v>
      </c>
      <c r="J45" s="275" t="s">
        <v>436</v>
      </c>
      <c r="K45" s="28"/>
      <c r="L45" s="26">
        <v>125.42</v>
      </c>
      <c r="M45" s="24">
        <v>400000</v>
      </c>
      <c r="N45" s="25">
        <v>400000</v>
      </c>
      <c r="O45" s="339"/>
      <c r="P45" s="339"/>
      <c r="Q45" s="24">
        <v>0</v>
      </c>
      <c r="R45" s="88">
        <v>83615.22</v>
      </c>
      <c r="S45" s="88">
        <v>41807.61</v>
      </c>
      <c r="T45" s="88">
        <v>0</v>
      </c>
      <c r="U45" s="88">
        <v>0</v>
      </c>
      <c r="V45" s="3"/>
      <c r="W45" s="1"/>
      <c r="X45" s="1"/>
      <c r="Y45" s="1"/>
    </row>
    <row r="46" spans="1:25" ht="63.75" customHeight="1">
      <c r="A46" s="13"/>
      <c r="B46" s="343" t="s">
        <v>442</v>
      </c>
      <c r="C46" s="343"/>
      <c r="D46" s="343"/>
      <c r="E46" s="343"/>
      <c r="F46" s="343"/>
      <c r="G46" s="344"/>
      <c r="H46" s="31" t="s">
        <v>443</v>
      </c>
      <c r="I46" s="274" t="s">
        <v>442</v>
      </c>
      <c r="J46" s="275" t="s">
        <v>1</v>
      </c>
      <c r="K46" s="28"/>
      <c r="L46" s="26">
        <v>156</v>
      </c>
      <c r="M46" s="24">
        <v>624000</v>
      </c>
      <c r="N46" s="25">
        <v>624000</v>
      </c>
      <c r="O46" s="339"/>
      <c r="P46" s="339"/>
      <c r="Q46" s="24">
        <v>0</v>
      </c>
      <c r="R46" s="88">
        <v>104000</v>
      </c>
      <c r="S46" s="88">
        <v>52000</v>
      </c>
      <c r="T46" s="88">
        <v>0</v>
      </c>
      <c r="U46" s="88">
        <v>0</v>
      </c>
      <c r="V46" s="3"/>
      <c r="W46" s="1"/>
      <c r="X46" s="1"/>
      <c r="Y46" s="1"/>
    </row>
    <row r="47" spans="1:25" ht="21.75" customHeight="1">
      <c r="A47" s="13"/>
      <c r="B47" s="343" t="s">
        <v>843</v>
      </c>
      <c r="C47" s="343"/>
      <c r="D47" s="343"/>
      <c r="E47" s="343"/>
      <c r="F47" s="343"/>
      <c r="G47" s="344"/>
      <c r="H47" s="31" t="s">
        <v>418</v>
      </c>
      <c r="I47" s="274" t="s">
        <v>442</v>
      </c>
      <c r="J47" s="275" t="s">
        <v>417</v>
      </c>
      <c r="K47" s="28"/>
      <c r="L47" s="26">
        <v>156</v>
      </c>
      <c r="M47" s="24">
        <v>624000</v>
      </c>
      <c r="N47" s="25">
        <v>624000</v>
      </c>
      <c r="O47" s="339"/>
      <c r="P47" s="339"/>
      <c r="Q47" s="24">
        <v>0</v>
      </c>
      <c r="R47" s="88">
        <v>104000</v>
      </c>
      <c r="S47" s="88">
        <v>52000</v>
      </c>
      <c r="T47" s="88">
        <v>0</v>
      </c>
      <c r="U47" s="88">
        <v>0</v>
      </c>
      <c r="V47" s="3"/>
      <c r="W47" s="1"/>
      <c r="X47" s="1"/>
      <c r="Y47" s="1"/>
    </row>
    <row r="48" spans="1:25" ht="21.75" customHeight="1">
      <c r="A48" s="13"/>
      <c r="B48" s="343" t="s">
        <v>846</v>
      </c>
      <c r="C48" s="343"/>
      <c r="D48" s="343"/>
      <c r="E48" s="343"/>
      <c r="F48" s="343"/>
      <c r="G48" s="344"/>
      <c r="H48" s="31" t="s">
        <v>441</v>
      </c>
      <c r="I48" s="274" t="s">
        <v>442</v>
      </c>
      <c r="J48" s="275" t="s">
        <v>440</v>
      </c>
      <c r="K48" s="28"/>
      <c r="L48" s="26">
        <v>156</v>
      </c>
      <c r="M48" s="24">
        <v>624000</v>
      </c>
      <c r="N48" s="25">
        <v>624000</v>
      </c>
      <c r="O48" s="339"/>
      <c r="P48" s="339"/>
      <c r="Q48" s="24">
        <v>0</v>
      </c>
      <c r="R48" s="88">
        <v>104000</v>
      </c>
      <c r="S48" s="88">
        <v>52000</v>
      </c>
      <c r="T48" s="88">
        <v>0</v>
      </c>
      <c r="U48" s="88">
        <v>0</v>
      </c>
      <c r="V48" s="3"/>
      <c r="W48" s="1"/>
      <c r="X48" s="1"/>
      <c r="Y48" s="1"/>
    </row>
    <row r="49" spans="1:25" ht="21.75" customHeight="1">
      <c r="A49" s="13"/>
      <c r="B49" s="343" t="s">
        <v>444</v>
      </c>
      <c r="C49" s="343"/>
      <c r="D49" s="343"/>
      <c r="E49" s="343"/>
      <c r="F49" s="343"/>
      <c r="G49" s="344"/>
      <c r="H49" s="31" t="s">
        <v>445</v>
      </c>
      <c r="I49" s="274" t="s">
        <v>444</v>
      </c>
      <c r="J49" s="275" t="s">
        <v>1</v>
      </c>
      <c r="K49" s="28"/>
      <c r="L49" s="26">
        <v>86907.5</v>
      </c>
      <c r="M49" s="24">
        <v>355225600</v>
      </c>
      <c r="N49" s="25">
        <v>355976795.68000001</v>
      </c>
      <c r="O49" s="339"/>
      <c r="P49" s="339"/>
      <c r="Q49" s="24">
        <v>0</v>
      </c>
      <c r="R49" s="88">
        <v>54715400</v>
      </c>
      <c r="S49" s="88">
        <v>32192100</v>
      </c>
      <c r="T49" s="88">
        <v>0</v>
      </c>
      <c r="U49" s="88">
        <v>0</v>
      </c>
      <c r="V49" s="3"/>
      <c r="W49" s="1"/>
      <c r="X49" s="1"/>
      <c r="Y49" s="1"/>
    </row>
    <row r="50" spans="1:25" ht="21.75" customHeight="1">
      <c r="A50" s="13"/>
      <c r="B50" s="343" t="s">
        <v>843</v>
      </c>
      <c r="C50" s="343"/>
      <c r="D50" s="343"/>
      <c r="E50" s="343"/>
      <c r="F50" s="343"/>
      <c r="G50" s="344"/>
      <c r="H50" s="31" t="s">
        <v>418</v>
      </c>
      <c r="I50" s="274" t="s">
        <v>444</v>
      </c>
      <c r="J50" s="275" t="s">
        <v>417</v>
      </c>
      <c r="K50" s="28"/>
      <c r="L50" s="26">
        <v>86907.5</v>
      </c>
      <c r="M50" s="24">
        <v>355225600</v>
      </c>
      <c r="N50" s="25">
        <v>355976795.68000001</v>
      </c>
      <c r="O50" s="339"/>
      <c r="P50" s="339"/>
      <c r="Q50" s="24">
        <v>0</v>
      </c>
      <c r="R50" s="88">
        <v>54715400</v>
      </c>
      <c r="S50" s="88">
        <v>32192100</v>
      </c>
      <c r="T50" s="88">
        <v>0</v>
      </c>
      <c r="U50" s="88">
        <v>0</v>
      </c>
      <c r="V50" s="3"/>
      <c r="W50" s="1"/>
      <c r="X50" s="1"/>
      <c r="Y50" s="1"/>
    </row>
    <row r="51" spans="1:25" ht="12.75" customHeight="1">
      <c r="A51" s="13"/>
      <c r="B51" s="343" t="s">
        <v>844</v>
      </c>
      <c r="C51" s="343"/>
      <c r="D51" s="343"/>
      <c r="E51" s="343"/>
      <c r="F51" s="343"/>
      <c r="G51" s="344"/>
      <c r="H51" s="31" t="s">
        <v>420</v>
      </c>
      <c r="I51" s="274" t="s">
        <v>444</v>
      </c>
      <c r="J51" s="275" t="s">
        <v>419</v>
      </c>
      <c r="K51" s="28"/>
      <c r="L51" s="26">
        <v>67277</v>
      </c>
      <c r="M51" s="24">
        <v>280902600</v>
      </c>
      <c r="N51" s="25">
        <v>281653795.68000001</v>
      </c>
      <c r="O51" s="339"/>
      <c r="P51" s="339"/>
      <c r="Q51" s="24">
        <v>0</v>
      </c>
      <c r="R51" s="88">
        <v>37912000</v>
      </c>
      <c r="S51" s="88">
        <v>29365000</v>
      </c>
      <c r="T51" s="88">
        <v>0</v>
      </c>
      <c r="U51" s="88">
        <v>0</v>
      </c>
      <c r="V51" s="3"/>
      <c r="W51" s="1"/>
      <c r="X51" s="1"/>
      <c r="Y51" s="1"/>
    </row>
    <row r="52" spans="1:25" ht="12.75" customHeight="1">
      <c r="A52" s="13"/>
      <c r="B52" s="343" t="s">
        <v>845</v>
      </c>
      <c r="C52" s="343"/>
      <c r="D52" s="343"/>
      <c r="E52" s="343"/>
      <c r="F52" s="343"/>
      <c r="G52" s="344"/>
      <c r="H52" s="31" t="s">
        <v>437</v>
      </c>
      <c r="I52" s="274" t="s">
        <v>444</v>
      </c>
      <c r="J52" s="275" t="s">
        <v>436</v>
      </c>
      <c r="K52" s="28"/>
      <c r="L52" s="26">
        <v>19630.5</v>
      </c>
      <c r="M52" s="24">
        <v>74323000</v>
      </c>
      <c r="N52" s="25">
        <v>74323000</v>
      </c>
      <c r="O52" s="339"/>
      <c r="P52" s="339"/>
      <c r="Q52" s="24">
        <v>0</v>
      </c>
      <c r="R52" s="88">
        <v>16803400</v>
      </c>
      <c r="S52" s="88">
        <v>2827100</v>
      </c>
      <c r="T52" s="88">
        <v>0</v>
      </c>
      <c r="U52" s="88">
        <v>0</v>
      </c>
      <c r="V52" s="3"/>
      <c r="W52" s="1"/>
      <c r="X52" s="1"/>
      <c r="Y52" s="1"/>
    </row>
    <row r="53" spans="1:25" ht="21.75" customHeight="1">
      <c r="A53" s="13"/>
      <c r="B53" s="343" t="s">
        <v>446</v>
      </c>
      <c r="C53" s="343"/>
      <c r="D53" s="343"/>
      <c r="E53" s="343"/>
      <c r="F53" s="343"/>
      <c r="G53" s="344"/>
      <c r="H53" s="31" t="s">
        <v>447</v>
      </c>
      <c r="I53" s="274" t="s">
        <v>446</v>
      </c>
      <c r="J53" s="275" t="s">
        <v>1</v>
      </c>
      <c r="K53" s="28"/>
      <c r="L53" s="26">
        <v>546.94000000000005</v>
      </c>
      <c r="M53" s="24">
        <v>2705500</v>
      </c>
      <c r="N53" s="25">
        <v>2711200</v>
      </c>
      <c r="O53" s="339"/>
      <c r="P53" s="339"/>
      <c r="Q53" s="24">
        <v>0</v>
      </c>
      <c r="R53" s="88">
        <v>364626</v>
      </c>
      <c r="S53" s="88">
        <v>182313</v>
      </c>
      <c r="T53" s="88">
        <v>0</v>
      </c>
      <c r="U53" s="88">
        <v>0</v>
      </c>
      <c r="V53" s="3"/>
      <c r="W53" s="1"/>
      <c r="X53" s="1"/>
      <c r="Y53" s="1"/>
    </row>
    <row r="54" spans="1:25" ht="21.75" customHeight="1">
      <c r="A54" s="13"/>
      <c r="B54" s="343" t="s">
        <v>843</v>
      </c>
      <c r="C54" s="343"/>
      <c r="D54" s="343"/>
      <c r="E54" s="343"/>
      <c r="F54" s="343"/>
      <c r="G54" s="344"/>
      <c r="H54" s="31" t="s">
        <v>418</v>
      </c>
      <c r="I54" s="274" t="s">
        <v>446</v>
      </c>
      <c r="J54" s="275" t="s">
        <v>417</v>
      </c>
      <c r="K54" s="28"/>
      <c r="L54" s="26">
        <v>546.94000000000005</v>
      </c>
      <c r="M54" s="24">
        <v>2705500</v>
      </c>
      <c r="N54" s="25">
        <v>2711200</v>
      </c>
      <c r="O54" s="339"/>
      <c r="P54" s="339"/>
      <c r="Q54" s="24">
        <v>0</v>
      </c>
      <c r="R54" s="88">
        <v>364626</v>
      </c>
      <c r="S54" s="88">
        <v>182313</v>
      </c>
      <c r="T54" s="88">
        <v>0</v>
      </c>
      <c r="U54" s="88">
        <v>0</v>
      </c>
      <c r="V54" s="3"/>
      <c r="W54" s="1"/>
      <c r="X54" s="1"/>
      <c r="Y54" s="1"/>
    </row>
    <row r="55" spans="1:25" ht="21.75" customHeight="1">
      <c r="A55" s="13"/>
      <c r="B55" s="343" t="s">
        <v>846</v>
      </c>
      <c r="C55" s="343"/>
      <c r="D55" s="343"/>
      <c r="E55" s="343"/>
      <c r="F55" s="343"/>
      <c r="G55" s="344"/>
      <c r="H55" s="31" t="s">
        <v>441</v>
      </c>
      <c r="I55" s="274" t="s">
        <v>446</v>
      </c>
      <c r="J55" s="275" t="s">
        <v>440</v>
      </c>
      <c r="K55" s="28"/>
      <c r="L55" s="26">
        <v>546.94000000000005</v>
      </c>
      <c r="M55" s="24">
        <v>2705500</v>
      </c>
      <c r="N55" s="25">
        <v>2711200</v>
      </c>
      <c r="O55" s="339"/>
      <c r="P55" s="339"/>
      <c r="Q55" s="24">
        <v>0</v>
      </c>
      <c r="R55" s="88">
        <v>364626</v>
      </c>
      <c r="S55" s="88">
        <v>182313</v>
      </c>
      <c r="T55" s="88">
        <v>0</v>
      </c>
      <c r="U55" s="88">
        <v>0</v>
      </c>
      <c r="V55" s="3"/>
      <c r="W55" s="1"/>
      <c r="X55" s="1"/>
      <c r="Y55" s="1"/>
    </row>
    <row r="56" spans="1:25" ht="21.75" customHeight="1">
      <c r="A56" s="13"/>
      <c r="B56" s="343" t="s">
        <v>460</v>
      </c>
      <c r="C56" s="343"/>
      <c r="D56" s="343"/>
      <c r="E56" s="343"/>
      <c r="F56" s="343"/>
      <c r="G56" s="344"/>
      <c r="H56" s="31" t="s">
        <v>461</v>
      </c>
      <c r="I56" s="274" t="s">
        <v>460</v>
      </c>
      <c r="J56" s="275" t="s">
        <v>1</v>
      </c>
      <c r="K56" s="28"/>
      <c r="L56" s="26">
        <v>353407.63</v>
      </c>
      <c r="M56" s="24">
        <v>1194817900</v>
      </c>
      <c r="N56" s="25">
        <v>1197335104.3199999</v>
      </c>
      <c r="O56" s="339"/>
      <c r="P56" s="339"/>
      <c r="Q56" s="24">
        <v>0</v>
      </c>
      <c r="R56" s="88">
        <v>219947029.13999999</v>
      </c>
      <c r="S56" s="88">
        <v>133460601.3</v>
      </c>
      <c r="T56" s="88">
        <v>0</v>
      </c>
      <c r="U56" s="88">
        <v>0</v>
      </c>
      <c r="V56" s="3"/>
      <c r="W56" s="1"/>
      <c r="X56" s="1"/>
      <c r="Y56" s="1"/>
    </row>
    <row r="57" spans="1:25" ht="21.75" customHeight="1">
      <c r="A57" s="13"/>
      <c r="B57" s="343" t="s">
        <v>843</v>
      </c>
      <c r="C57" s="343"/>
      <c r="D57" s="343"/>
      <c r="E57" s="343"/>
      <c r="F57" s="343"/>
      <c r="G57" s="344"/>
      <c r="H57" s="31" t="s">
        <v>418</v>
      </c>
      <c r="I57" s="274" t="s">
        <v>460</v>
      </c>
      <c r="J57" s="275" t="s">
        <v>417</v>
      </c>
      <c r="K57" s="28"/>
      <c r="L57" s="26">
        <v>353407.63</v>
      </c>
      <c r="M57" s="24">
        <v>1194817900</v>
      </c>
      <c r="N57" s="25">
        <v>1197335104.3199999</v>
      </c>
      <c r="O57" s="339"/>
      <c r="P57" s="339"/>
      <c r="Q57" s="24">
        <v>0</v>
      </c>
      <c r="R57" s="88">
        <v>219947029.13999999</v>
      </c>
      <c r="S57" s="88">
        <v>133460601.3</v>
      </c>
      <c r="T57" s="88">
        <v>0</v>
      </c>
      <c r="U57" s="88">
        <v>0</v>
      </c>
      <c r="V57" s="3"/>
      <c r="W57" s="1"/>
      <c r="X57" s="1"/>
      <c r="Y57" s="1"/>
    </row>
    <row r="58" spans="1:25" ht="12.75" customHeight="1">
      <c r="A58" s="13"/>
      <c r="B58" s="343" t="s">
        <v>844</v>
      </c>
      <c r="C58" s="343"/>
      <c r="D58" s="343"/>
      <c r="E58" s="343"/>
      <c r="F58" s="343"/>
      <c r="G58" s="344"/>
      <c r="H58" s="31" t="s">
        <v>420</v>
      </c>
      <c r="I58" s="274" t="s">
        <v>460</v>
      </c>
      <c r="J58" s="275" t="s">
        <v>419</v>
      </c>
      <c r="K58" s="28"/>
      <c r="L58" s="26">
        <v>353407.63</v>
      </c>
      <c r="M58" s="24">
        <v>1194817900</v>
      </c>
      <c r="N58" s="25">
        <v>1197335104.3199999</v>
      </c>
      <c r="O58" s="339"/>
      <c r="P58" s="339"/>
      <c r="Q58" s="24">
        <v>0</v>
      </c>
      <c r="R58" s="88">
        <v>219947029.13999999</v>
      </c>
      <c r="S58" s="88">
        <v>133460601.3</v>
      </c>
      <c r="T58" s="88">
        <v>0</v>
      </c>
      <c r="U58" s="88">
        <v>0</v>
      </c>
      <c r="V58" s="3"/>
      <c r="W58" s="1"/>
      <c r="X58" s="1"/>
      <c r="Y58" s="1"/>
    </row>
    <row r="59" spans="1:25" ht="21.75" customHeight="1">
      <c r="A59" s="13"/>
      <c r="B59" s="343" t="s">
        <v>490</v>
      </c>
      <c r="C59" s="343"/>
      <c r="D59" s="343"/>
      <c r="E59" s="343"/>
      <c r="F59" s="343"/>
      <c r="G59" s="344"/>
      <c r="H59" s="31" t="s">
        <v>491</v>
      </c>
      <c r="I59" s="274" t="s">
        <v>490</v>
      </c>
      <c r="J59" s="275" t="s">
        <v>1</v>
      </c>
      <c r="K59" s="28"/>
      <c r="L59" s="26">
        <v>5.73</v>
      </c>
      <c r="M59" s="24">
        <v>22545300</v>
      </c>
      <c r="N59" s="25">
        <v>22545300</v>
      </c>
      <c r="O59" s="339"/>
      <c r="P59" s="339"/>
      <c r="Q59" s="24">
        <v>0</v>
      </c>
      <c r="R59" s="88">
        <v>5733.27</v>
      </c>
      <c r="S59" s="88">
        <v>0</v>
      </c>
      <c r="T59" s="88">
        <v>0</v>
      </c>
      <c r="U59" s="88">
        <v>0</v>
      </c>
      <c r="V59" s="3"/>
      <c r="W59" s="1"/>
      <c r="X59" s="1"/>
      <c r="Y59" s="1"/>
    </row>
    <row r="60" spans="1:25" ht="12.75" customHeight="1">
      <c r="A60" s="13"/>
      <c r="B60" s="343" t="s">
        <v>492</v>
      </c>
      <c r="C60" s="343"/>
      <c r="D60" s="343"/>
      <c r="E60" s="343"/>
      <c r="F60" s="343"/>
      <c r="G60" s="344"/>
      <c r="H60" s="31" t="s">
        <v>493</v>
      </c>
      <c r="I60" s="274" t="s">
        <v>492</v>
      </c>
      <c r="J60" s="275" t="s">
        <v>1</v>
      </c>
      <c r="K60" s="28"/>
      <c r="L60" s="26">
        <v>5.73</v>
      </c>
      <c r="M60" s="24">
        <v>5103000</v>
      </c>
      <c r="N60" s="25">
        <v>5103000</v>
      </c>
      <c r="O60" s="339"/>
      <c r="P60" s="339"/>
      <c r="Q60" s="24">
        <v>0</v>
      </c>
      <c r="R60" s="88">
        <v>5733.27</v>
      </c>
      <c r="S60" s="88">
        <v>0</v>
      </c>
      <c r="T60" s="88">
        <v>0</v>
      </c>
      <c r="U60" s="88">
        <v>0</v>
      </c>
      <c r="V60" s="3"/>
      <c r="W60" s="1"/>
      <c r="X60" s="1"/>
      <c r="Y60" s="1"/>
    </row>
    <row r="61" spans="1:25" ht="21.75" customHeight="1">
      <c r="A61" s="13"/>
      <c r="B61" s="343" t="s">
        <v>839</v>
      </c>
      <c r="C61" s="343"/>
      <c r="D61" s="343"/>
      <c r="E61" s="343"/>
      <c r="F61" s="343"/>
      <c r="G61" s="344"/>
      <c r="H61" s="31" t="s">
        <v>397</v>
      </c>
      <c r="I61" s="274" t="s">
        <v>492</v>
      </c>
      <c r="J61" s="275" t="s">
        <v>396</v>
      </c>
      <c r="K61" s="28"/>
      <c r="L61" s="26">
        <v>0</v>
      </c>
      <c r="M61" s="24">
        <v>5103000</v>
      </c>
      <c r="N61" s="25">
        <v>5103000</v>
      </c>
      <c r="O61" s="339"/>
      <c r="P61" s="339"/>
      <c r="Q61" s="24">
        <v>0</v>
      </c>
      <c r="R61" s="88">
        <v>0</v>
      </c>
      <c r="S61" s="88">
        <v>0</v>
      </c>
      <c r="T61" s="88">
        <v>0</v>
      </c>
      <c r="U61" s="88">
        <v>0</v>
      </c>
      <c r="V61" s="3"/>
      <c r="W61" s="1"/>
      <c r="X61" s="1"/>
      <c r="Y61" s="1"/>
    </row>
    <row r="62" spans="1:25" ht="21.75" customHeight="1">
      <c r="A62" s="13"/>
      <c r="B62" s="343" t="s">
        <v>840</v>
      </c>
      <c r="C62" s="343"/>
      <c r="D62" s="343"/>
      <c r="E62" s="343"/>
      <c r="F62" s="343"/>
      <c r="G62" s="344"/>
      <c r="H62" s="31" t="s">
        <v>399</v>
      </c>
      <c r="I62" s="274" t="s">
        <v>492</v>
      </c>
      <c r="J62" s="275" t="s">
        <v>398</v>
      </c>
      <c r="K62" s="28"/>
      <c r="L62" s="26">
        <v>0</v>
      </c>
      <c r="M62" s="24">
        <v>5103000</v>
      </c>
      <c r="N62" s="25">
        <v>5103000</v>
      </c>
      <c r="O62" s="339"/>
      <c r="P62" s="339"/>
      <c r="Q62" s="24">
        <v>0</v>
      </c>
      <c r="R62" s="88">
        <v>0</v>
      </c>
      <c r="S62" s="88">
        <v>0</v>
      </c>
      <c r="T62" s="88">
        <v>0</v>
      </c>
      <c r="U62" s="88">
        <v>0</v>
      </c>
      <c r="V62" s="3"/>
      <c r="W62" s="1"/>
      <c r="X62" s="1"/>
      <c r="Y62" s="1"/>
    </row>
    <row r="63" spans="1:25" ht="21.75" customHeight="1">
      <c r="A63" s="13"/>
      <c r="B63" s="343" t="s">
        <v>843</v>
      </c>
      <c r="C63" s="343"/>
      <c r="D63" s="343"/>
      <c r="E63" s="343"/>
      <c r="F63" s="343"/>
      <c r="G63" s="344"/>
      <c r="H63" s="31" t="s">
        <v>418</v>
      </c>
      <c r="I63" s="274" t="s">
        <v>492</v>
      </c>
      <c r="J63" s="275" t="s">
        <v>417</v>
      </c>
      <c r="K63" s="28"/>
      <c r="L63" s="26">
        <v>5.73</v>
      </c>
      <c r="M63" s="24">
        <v>0</v>
      </c>
      <c r="N63" s="25">
        <v>0</v>
      </c>
      <c r="O63" s="339"/>
      <c r="P63" s="339"/>
      <c r="Q63" s="24">
        <v>0</v>
      </c>
      <c r="R63" s="88">
        <v>5733.27</v>
      </c>
      <c r="S63" s="88">
        <v>0</v>
      </c>
      <c r="T63" s="88">
        <v>0</v>
      </c>
      <c r="U63" s="88">
        <v>0</v>
      </c>
      <c r="V63" s="3"/>
      <c r="W63" s="1"/>
      <c r="X63" s="1"/>
      <c r="Y63" s="1"/>
    </row>
    <row r="64" spans="1:25" ht="12.75" customHeight="1">
      <c r="A64" s="13"/>
      <c r="B64" s="343" t="s">
        <v>844</v>
      </c>
      <c r="C64" s="343"/>
      <c r="D64" s="343"/>
      <c r="E64" s="343"/>
      <c r="F64" s="343"/>
      <c r="G64" s="344"/>
      <c r="H64" s="31" t="s">
        <v>420</v>
      </c>
      <c r="I64" s="274" t="s">
        <v>492</v>
      </c>
      <c r="J64" s="275" t="s">
        <v>419</v>
      </c>
      <c r="K64" s="28"/>
      <c r="L64" s="26">
        <v>5.73</v>
      </c>
      <c r="M64" s="24">
        <v>0</v>
      </c>
      <c r="N64" s="25">
        <v>0</v>
      </c>
      <c r="O64" s="339"/>
      <c r="P64" s="339"/>
      <c r="Q64" s="24">
        <v>0</v>
      </c>
      <c r="R64" s="88">
        <v>5733.27</v>
      </c>
      <c r="S64" s="88">
        <v>0</v>
      </c>
      <c r="T64" s="88">
        <v>0</v>
      </c>
      <c r="U64" s="88">
        <v>0</v>
      </c>
      <c r="V64" s="3"/>
      <c r="W64" s="1"/>
      <c r="X64" s="1"/>
      <c r="Y64" s="1"/>
    </row>
    <row r="65" spans="1:25" ht="53.25" customHeight="1">
      <c r="A65" s="13"/>
      <c r="B65" s="343" t="s">
        <v>847</v>
      </c>
      <c r="C65" s="343"/>
      <c r="D65" s="343"/>
      <c r="E65" s="343"/>
      <c r="F65" s="343"/>
      <c r="G65" s="344"/>
      <c r="H65" s="31" t="s">
        <v>848</v>
      </c>
      <c r="I65" s="274" t="s">
        <v>847</v>
      </c>
      <c r="J65" s="275" t="s">
        <v>1</v>
      </c>
      <c r="K65" s="28"/>
      <c r="L65" s="26">
        <v>0</v>
      </c>
      <c r="M65" s="24">
        <v>6965000</v>
      </c>
      <c r="N65" s="25">
        <v>6965000</v>
      </c>
      <c r="O65" s="339"/>
      <c r="P65" s="339"/>
      <c r="Q65" s="24">
        <v>0</v>
      </c>
      <c r="R65" s="88">
        <v>0</v>
      </c>
      <c r="S65" s="88">
        <v>0</v>
      </c>
      <c r="T65" s="88">
        <v>0</v>
      </c>
      <c r="U65" s="88">
        <v>0</v>
      </c>
      <c r="V65" s="3"/>
      <c r="W65" s="1"/>
      <c r="X65" s="1"/>
      <c r="Y65" s="1"/>
    </row>
    <row r="66" spans="1:25" ht="21.75" customHeight="1">
      <c r="A66" s="13"/>
      <c r="B66" s="343" t="s">
        <v>843</v>
      </c>
      <c r="C66" s="343"/>
      <c r="D66" s="343"/>
      <c r="E66" s="343"/>
      <c r="F66" s="343"/>
      <c r="G66" s="344"/>
      <c r="H66" s="31" t="s">
        <v>418</v>
      </c>
      <c r="I66" s="274" t="s">
        <v>847</v>
      </c>
      <c r="J66" s="275" t="s">
        <v>417</v>
      </c>
      <c r="K66" s="28"/>
      <c r="L66" s="26">
        <v>0</v>
      </c>
      <c r="M66" s="24">
        <v>0</v>
      </c>
      <c r="N66" s="25">
        <v>0</v>
      </c>
      <c r="O66" s="339"/>
      <c r="P66" s="339"/>
      <c r="Q66" s="24">
        <v>0</v>
      </c>
      <c r="R66" s="88">
        <v>0</v>
      </c>
      <c r="S66" s="88">
        <v>0</v>
      </c>
      <c r="T66" s="88">
        <v>0</v>
      </c>
      <c r="U66" s="88">
        <v>0</v>
      </c>
      <c r="V66" s="3"/>
      <c r="W66" s="1"/>
      <c r="X66" s="1"/>
      <c r="Y66" s="1"/>
    </row>
    <row r="67" spans="1:25" ht="12.75" customHeight="1">
      <c r="A67" s="13"/>
      <c r="B67" s="343" t="s">
        <v>844</v>
      </c>
      <c r="C67" s="343"/>
      <c r="D67" s="343"/>
      <c r="E67" s="343"/>
      <c r="F67" s="343"/>
      <c r="G67" s="344"/>
      <c r="H67" s="31" t="s">
        <v>420</v>
      </c>
      <c r="I67" s="274" t="s">
        <v>847</v>
      </c>
      <c r="J67" s="275" t="s">
        <v>419</v>
      </c>
      <c r="K67" s="28"/>
      <c r="L67" s="26">
        <v>0</v>
      </c>
      <c r="M67" s="24">
        <v>0</v>
      </c>
      <c r="N67" s="25">
        <v>0</v>
      </c>
      <c r="O67" s="339"/>
      <c r="P67" s="339"/>
      <c r="Q67" s="24">
        <v>0</v>
      </c>
      <c r="R67" s="88">
        <v>0</v>
      </c>
      <c r="S67" s="88">
        <v>0</v>
      </c>
      <c r="T67" s="88">
        <v>0</v>
      </c>
      <c r="U67" s="88">
        <v>0</v>
      </c>
      <c r="V67" s="3"/>
      <c r="W67" s="1"/>
      <c r="X67" s="1"/>
      <c r="Y67" s="1"/>
    </row>
    <row r="68" spans="1:25" ht="21.75" customHeight="1">
      <c r="A68" s="13"/>
      <c r="B68" s="343" t="s">
        <v>849</v>
      </c>
      <c r="C68" s="343"/>
      <c r="D68" s="343"/>
      <c r="E68" s="343"/>
      <c r="F68" s="343"/>
      <c r="G68" s="344"/>
      <c r="H68" s="31" t="s">
        <v>850</v>
      </c>
      <c r="I68" s="274" t="s">
        <v>849</v>
      </c>
      <c r="J68" s="275" t="s">
        <v>1</v>
      </c>
      <c r="K68" s="28"/>
      <c r="L68" s="26">
        <v>0</v>
      </c>
      <c r="M68" s="24">
        <v>8736000</v>
      </c>
      <c r="N68" s="25">
        <v>8736000</v>
      </c>
      <c r="O68" s="339"/>
      <c r="P68" s="339"/>
      <c r="Q68" s="24">
        <v>0</v>
      </c>
      <c r="R68" s="88">
        <v>0</v>
      </c>
      <c r="S68" s="88">
        <v>0</v>
      </c>
      <c r="T68" s="88">
        <v>0</v>
      </c>
      <c r="U68" s="88">
        <v>0</v>
      </c>
      <c r="V68" s="3"/>
      <c r="W68" s="1"/>
      <c r="X68" s="1"/>
      <c r="Y68" s="1"/>
    </row>
    <row r="69" spans="1:25" ht="32.25" customHeight="1">
      <c r="A69" s="13"/>
      <c r="B69" s="343" t="s">
        <v>837</v>
      </c>
      <c r="C69" s="343"/>
      <c r="D69" s="343"/>
      <c r="E69" s="343"/>
      <c r="F69" s="343"/>
      <c r="G69" s="344"/>
      <c r="H69" s="31" t="s">
        <v>393</v>
      </c>
      <c r="I69" s="274" t="s">
        <v>849</v>
      </c>
      <c r="J69" s="275" t="s">
        <v>392</v>
      </c>
      <c r="K69" s="28"/>
      <c r="L69" s="26">
        <v>0</v>
      </c>
      <c r="M69" s="24">
        <v>0</v>
      </c>
      <c r="N69" s="25">
        <v>0</v>
      </c>
      <c r="O69" s="339"/>
      <c r="P69" s="339"/>
      <c r="Q69" s="24">
        <v>0</v>
      </c>
      <c r="R69" s="88">
        <v>0</v>
      </c>
      <c r="S69" s="88">
        <v>0</v>
      </c>
      <c r="T69" s="88">
        <v>0</v>
      </c>
      <c r="U69" s="88">
        <v>0</v>
      </c>
      <c r="V69" s="3"/>
      <c r="W69" s="1"/>
      <c r="X69" s="1"/>
      <c r="Y69" s="1"/>
    </row>
    <row r="70" spans="1:25" ht="12.75" customHeight="1">
      <c r="A70" s="13"/>
      <c r="B70" s="343" t="s">
        <v>851</v>
      </c>
      <c r="C70" s="343"/>
      <c r="D70" s="343"/>
      <c r="E70" s="343"/>
      <c r="F70" s="343"/>
      <c r="G70" s="344"/>
      <c r="H70" s="31" t="s">
        <v>395</v>
      </c>
      <c r="I70" s="274" t="s">
        <v>849</v>
      </c>
      <c r="J70" s="275" t="s">
        <v>394</v>
      </c>
      <c r="K70" s="28"/>
      <c r="L70" s="26">
        <v>0</v>
      </c>
      <c r="M70" s="24">
        <v>0</v>
      </c>
      <c r="N70" s="25">
        <v>0</v>
      </c>
      <c r="O70" s="339"/>
      <c r="P70" s="339"/>
      <c r="Q70" s="24">
        <v>0</v>
      </c>
      <c r="R70" s="88">
        <v>0</v>
      </c>
      <c r="S70" s="88">
        <v>0</v>
      </c>
      <c r="T70" s="88">
        <v>0</v>
      </c>
      <c r="U70" s="88">
        <v>0</v>
      </c>
      <c r="V70" s="3"/>
      <c r="W70" s="1"/>
      <c r="X70" s="1"/>
      <c r="Y70" s="1"/>
    </row>
    <row r="71" spans="1:25" ht="21.75" customHeight="1">
      <c r="A71" s="13"/>
      <c r="B71" s="343" t="s">
        <v>839</v>
      </c>
      <c r="C71" s="343"/>
      <c r="D71" s="343"/>
      <c r="E71" s="343"/>
      <c r="F71" s="343"/>
      <c r="G71" s="344"/>
      <c r="H71" s="31" t="s">
        <v>397</v>
      </c>
      <c r="I71" s="274" t="s">
        <v>849</v>
      </c>
      <c r="J71" s="275" t="s">
        <v>396</v>
      </c>
      <c r="K71" s="28"/>
      <c r="L71" s="26">
        <v>0</v>
      </c>
      <c r="M71" s="24">
        <v>8736000</v>
      </c>
      <c r="N71" s="25">
        <v>8736000</v>
      </c>
      <c r="O71" s="339"/>
      <c r="P71" s="339"/>
      <c r="Q71" s="24">
        <v>0</v>
      </c>
      <c r="R71" s="88">
        <v>0</v>
      </c>
      <c r="S71" s="88">
        <v>0</v>
      </c>
      <c r="T71" s="88">
        <v>0</v>
      </c>
      <c r="U71" s="88">
        <v>0</v>
      </c>
      <c r="V71" s="3"/>
      <c r="W71" s="1"/>
      <c r="X71" s="1"/>
      <c r="Y71" s="1"/>
    </row>
    <row r="72" spans="1:25" ht="21.75" customHeight="1">
      <c r="A72" s="13"/>
      <c r="B72" s="343" t="s">
        <v>840</v>
      </c>
      <c r="C72" s="343"/>
      <c r="D72" s="343"/>
      <c r="E72" s="343"/>
      <c r="F72" s="343"/>
      <c r="G72" s="344"/>
      <c r="H72" s="31" t="s">
        <v>399</v>
      </c>
      <c r="I72" s="274" t="s">
        <v>849</v>
      </c>
      <c r="J72" s="275" t="s">
        <v>398</v>
      </c>
      <c r="K72" s="28"/>
      <c r="L72" s="26">
        <v>0</v>
      </c>
      <c r="M72" s="24">
        <v>8736000</v>
      </c>
      <c r="N72" s="25">
        <v>8736000</v>
      </c>
      <c r="O72" s="339"/>
      <c r="P72" s="339"/>
      <c r="Q72" s="24">
        <v>0</v>
      </c>
      <c r="R72" s="88">
        <v>0</v>
      </c>
      <c r="S72" s="88">
        <v>0</v>
      </c>
      <c r="T72" s="88">
        <v>0</v>
      </c>
      <c r="U72" s="88">
        <v>0</v>
      </c>
      <c r="V72" s="3"/>
      <c r="W72" s="1"/>
      <c r="X72" s="1"/>
      <c r="Y72" s="1"/>
    </row>
    <row r="73" spans="1:25" ht="53.25" customHeight="1">
      <c r="A73" s="13"/>
      <c r="B73" s="343" t="s">
        <v>852</v>
      </c>
      <c r="C73" s="343"/>
      <c r="D73" s="343"/>
      <c r="E73" s="343"/>
      <c r="F73" s="343"/>
      <c r="G73" s="344"/>
      <c r="H73" s="31" t="s">
        <v>848</v>
      </c>
      <c r="I73" s="274" t="s">
        <v>852</v>
      </c>
      <c r="J73" s="275" t="s">
        <v>1</v>
      </c>
      <c r="K73" s="28"/>
      <c r="L73" s="26">
        <v>0</v>
      </c>
      <c r="M73" s="24">
        <v>1741300</v>
      </c>
      <c r="N73" s="25">
        <v>1741300</v>
      </c>
      <c r="O73" s="339"/>
      <c r="P73" s="339"/>
      <c r="Q73" s="24">
        <v>0</v>
      </c>
      <c r="R73" s="88">
        <v>0</v>
      </c>
      <c r="S73" s="88">
        <v>0</v>
      </c>
      <c r="T73" s="88">
        <v>0</v>
      </c>
      <c r="U73" s="88">
        <v>0</v>
      </c>
      <c r="V73" s="3"/>
      <c r="W73" s="1"/>
      <c r="X73" s="1"/>
      <c r="Y73" s="1"/>
    </row>
    <row r="74" spans="1:25" ht="21.75" customHeight="1">
      <c r="A74" s="13"/>
      <c r="B74" s="343" t="s">
        <v>843</v>
      </c>
      <c r="C74" s="343"/>
      <c r="D74" s="343"/>
      <c r="E74" s="343"/>
      <c r="F74" s="343"/>
      <c r="G74" s="344"/>
      <c r="H74" s="31" t="s">
        <v>418</v>
      </c>
      <c r="I74" s="274" t="s">
        <v>852</v>
      </c>
      <c r="J74" s="275" t="s">
        <v>417</v>
      </c>
      <c r="K74" s="28"/>
      <c r="L74" s="26">
        <v>0</v>
      </c>
      <c r="M74" s="24">
        <v>0</v>
      </c>
      <c r="N74" s="25">
        <v>0</v>
      </c>
      <c r="O74" s="339"/>
      <c r="P74" s="339"/>
      <c r="Q74" s="24">
        <v>0</v>
      </c>
      <c r="R74" s="88">
        <v>0</v>
      </c>
      <c r="S74" s="88">
        <v>0</v>
      </c>
      <c r="T74" s="88">
        <v>0</v>
      </c>
      <c r="U74" s="88">
        <v>0</v>
      </c>
      <c r="V74" s="3"/>
      <c r="W74" s="1"/>
      <c r="X74" s="1"/>
      <c r="Y74" s="1"/>
    </row>
    <row r="75" spans="1:25" ht="12.75" customHeight="1">
      <c r="A75" s="13"/>
      <c r="B75" s="343" t="s">
        <v>844</v>
      </c>
      <c r="C75" s="343"/>
      <c r="D75" s="343"/>
      <c r="E75" s="343"/>
      <c r="F75" s="343"/>
      <c r="G75" s="344"/>
      <c r="H75" s="31" t="s">
        <v>420</v>
      </c>
      <c r="I75" s="274" t="s">
        <v>852</v>
      </c>
      <c r="J75" s="275" t="s">
        <v>419</v>
      </c>
      <c r="K75" s="28"/>
      <c r="L75" s="26">
        <v>0</v>
      </c>
      <c r="M75" s="24">
        <v>0</v>
      </c>
      <c r="N75" s="25">
        <v>0</v>
      </c>
      <c r="O75" s="339"/>
      <c r="P75" s="339"/>
      <c r="Q75" s="24">
        <v>0</v>
      </c>
      <c r="R75" s="88">
        <v>0</v>
      </c>
      <c r="S75" s="88">
        <v>0</v>
      </c>
      <c r="T75" s="88">
        <v>0</v>
      </c>
      <c r="U75" s="88">
        <v>0</v>
      </c>
      <c r="V75" s="3"/>
      <c r="W75" s="1"/>
      <c r="X75" s="1"/>
      <c r="Y75" s="1"/>
    </row>
    <row r="76" spans="1:25" ht="21.75" customHeight="1">
      <c r="A76" s="13"/>
      <c r="B76" s="343" t="s">
        <v>462</v>
      </c>
      <c r="C76" s="343"/>
      <c r="D76" s="343"/>
      <c r="E76" s="343"/>
      <c r="F76" s="343"/>
      <c r="G76" s="344"/>
      <c r="H76" s="31" t="s">
        <v>463</v>
      </c>
      <c r="I76" s="274" t="s">
        <v>462</v>
      </c>
      <c r="J76" s="275" t="s">
        <v>1</v>
      </c>
      <c r="K76" s="28"/>
      <c r="L76" s="26">
        <v>641.91999999999996</v>
      </c>
      <c r="M76" s="24">
        <v>4124500</v>
      </c>
      <c r="N76" s="25">
        <v>4124500</v>
      </c>
      <c r="O76" s="339"/>
      <c r="P76" s="339"/>
      <c r="Q76" s="24">
        <v>0</v>
      </c>
      <c r="R76" s="88">
        <v>0</v>
      </c>
      <c r="S76" s="88">
        <v>641916.31999999995</v>
      </c>
      <c r="T76" s="88">
        <v>0</v>
      </c>
      <c r="U76" s="88">
        <v>0</v>
      </c>
      <c r="V76" s="3"/>
      <c r="W76" s="1"/>
      <c r="X76" s="1"/>
      <c r="Y76" s="1"/>
    </row>
    <row r="77" spans="1:25" ht="32.25" customHeight="1">
      <c r="A77" s="13"/>
      <c r="B77" s="343" t="s">
        <v>464</v>
      </c>
      <c r="C77" s="343"/>
      <c r="D77" s="343"/>
      <c r="E77" s="343"/>
      <c r="F77" s="343"/>
      <c r="G77" s="344"/>
      <c r="H77" s="31" t="s">
        <v>465</v>
      </c>
      <c r="I77" s="274" t="s">
        <v>464</v>
      </c>
      <c r="J77" s="275" t="s">
        <v>1</v>
      </c>
      <c r="K77" s="28"/>
      <c r="L77" s="26">
        <v>641.91999999999996</v>
      </c>
      <c r="M77" s="24">
        <v>4124500</v>
      </c>
      <c r="N77" s="25">
        <v>4124500</v>
      </c>
      <c r="O77" s="339"/>
      <c r="P77" s="339"/>
      <c r="Q77" s="24">
        <v>0</v>
      </c>
      <c r="R77" s="88">
        <v>0</v>
      </c>
      <c r="S77" s="88">
        <v>641916.31999999995</v>
      </c>
      <c r="T77" s="88">
        <v>0</v>
      </c>
      <c r="U77" s="88">
        <v>0</v>
      </c>
      <c r="V77" s="3"/>
      <c r="W77" s="1"/>
      <c r="X77" s="1"/>
      <c r="Y77" s="1"/>
    </row>
    <row r="78" spans="1:25" ht="21.75" customHeight="1">
      <c r="A78" s="13"/>
      <c r="B78" s="343" t="s">
        <v>843</v>
      </c>
      <c r="C78" s="343"/>
      <c r="D78" s="343"/>
      <c r="E78" s="343"/>
      <c r="F78" s="343"/>
      <c r="G78" s="344"/>
      <c r="H78" s="31" t="s">
        <v>418</v>
      </c>
      <c r="I78" s="274" t="s">
        <v>464</v>
      </c>
      <c r="J78" s="275" t="s">
        <v>417</v>
      </c>
      <c r="K78" s="28"/>
      <c r="L78" s="26">
        <v>641.91999999999996</v>
      </c>
      <c r="M78" s="24">
        <v>4124500</v>
      </c>
      <c r="N78" s="25">
        <v>4124500</v>
      </c>
      <c r="O78" s="339"/>
      <c r="P78" s="339"/>
      <c r="Q78" s="24">
        <v>0</v>
      </c>
      <c r="R78" s="88">
        <v>0</v>
      </c>
      <c r="S78" s="88">
        <v>641916.31999999995</v>
      </c>
      <c r="T78" s="88">
        <v>0</v>
      </c>
      <c r="U78" s="88">
        <v>0</v>
      </c>
      <c r="V78" s="3"/>
      <c r="W78" s="1"/>
      <c r="X78" s="1"/>
      <c r="Y78" s="1"/>
    </row>
    <row r="79" spans="1:25" ht="12.75" customHeight="1">
      <c r="A79" s="13"/>
      <c r="B79" s="343" t="s">
        <v>844</v>
      </c>
      <c r="C79" s="343"/>
      <c r="D79" s="343"/>
      <c r="E79" s="343"/>
      <c r="F79" s="343"/>
      <c r="G79" s="344"/>
      <c r="H79" s="31" t="s">
        <v>420</v>
      </c>
      <c r="I79" s="274" t="s">
        <v>464</v>
      </c>
      <c r="J79" s="275" t="s">
        <v>419</v>
      </c>
      <c r="K79" s="28"/>
      <c r="L79" s="26">
        <v>641.91999999999996</v>
      </c>
      <c r="M79" s="24">
        <v>4124500</v>
      </c>
      <c r="N79" s="25">
        <v>4124500</v>
      </c>
      <c r="O79" s="339"/>
      <c r="P79" s="339"/>
      <c r="Q79" s="24">
        <v>0</v>
      </c>
      <c r="R79" s="88">
        <v>0</v>
      </c>
      <c r="S79" s="88">
        <v>641916.31999999995</v>
      </c>
      <c r="T79" s="88">
        <v>0</v>
      </c>
      <c r="U79" s="88">
        <v>0</v>
      </c>
      <c r="V79" s="3"/>
      <c r="W79" s="1"/>
      <c r="X79" s="1"/>
      <c r="Y79" s="1"/>
    </row>
    <row r="80" spans="1:25" ht="21.75" customHeight="1">
      <c r="A80" s="13"/>
      <c r="B80" s="343" t="s">
        <v>494</v>
      </c>
      <c r="C80" s="343"/>
      <c r="D80" s="343"/>
      <c r="E80" s="343"/>
      <c r="F80" s="343"/>
      <c r="G80" s="344"/>
      <c r="H80" s="31" t="s">
        <v>495</v>
      </c>
      <c r="I80" s="274" t="s">
        <v>494</v>
      </c>
      <c r="J80" s="275" t="s">
        <v>1</v>
      </c>
      <c r="K80" s="28"/>
      <c r="L80" s="26">
        <v>213.69</v>
      </c>
      <c r="M80" s="24">
        <v>100000</v>
      </c>
      <c r="N80" s="25">
        <v>100000</v>
      </c>
      <c r="O80" s="339"/>
      <c r="P80" s="339"/>
      <c r="Q80" s="24">
        <v>0</v>
      </c>
      <c r="R80" s="88">
        <v>0</v>
      </c>
      <c r="S80" s="88">
        <v>213690</v>
      </c>
      <c r="T80" s="88">
        <v>0</v>
      </c>
      <c r="U80" s="88">
        <v>0</v>
      </c>
      <c r="V80" s="3"/>
      <c r="W80" s="1"/>
      <c r="X80" s="1"/>
      <c r="Y80" s="1"/>
    </row>
    <row r="81" spans="1:25" ht="32.25" customHeight="1">
      <c r="A81" s="13"/>
      <c r="B81" s="343" t="s">
        <v>496</v>
      </c>
      <c r="C81" s="343"/>
      <c r="D81" s="343"/>
      <c r="E81" s="343"/>
      <c r="F81" s="343"/>
      <c r="G81" s="344"/>
      <c r="H81" s="31" t="s">
        <v>853</v>
      </c>
      <c r="I81" s="274" t="s">
        <v>496</v>
      </c>
      <c r="J81" s="275" t="s">
        <v>1</v>
      </c>
      <c r="K81" s="28"/>
      <c r="L81" s="26">
        <v>213.69</v>
      </c>
      <c r="M81" s="24">
        <v>80000</v>
      </c>
      <c r="N81" s="25">
        <v>80000</v>
      </c>
      <c r="O81" s="339"/>
      <c r="P81" s="339"/>
      <c r="Q81" s="24">
        <v>0</v>
      </c>
      <c r="R81" s="88">
        <v>0</v>
      </c>
      <c r="S81" s="88">
        <v>213690</v>
      </c>
      <c r="T81" s="88">
        <v>0</v>
      </c>
      <c r="U81" s="88">
        <v>0</v>
      </c>
      <c r="V81" s="3"/>
      <c r="W81" s="1"/>
      <c r="X81" s="1"/>
      <c r="Y81" s="1"/>
    </row>
    <row r="82" spans="1:25" ht="12.75" customHeight="1">
      <c r="A82" s="13"/>
      <c r="B82" s="343" t="s">
        <v>498</v>
      </c>
      <c r="C82" s="343"/>
      <c r="D82" s="343"/>
      <c r="E82" s="343"/>
      <c r="F82" s="343"/>
      <c r="G82" s="344"/>
      <c r="H82" s="31" t="s">
        <v>479</v>
      </c>
      <c r="I82" s="274" t="s">
        <v>498</v>
      </c>
      <c r="J82" s="275" t="s">
        <v>1</v>
      </c>
      <c r="K82" s="28"/>
      <c r="L82" s="26">
        <v>213.69</v>
      </c>
      <c r="M82" s="24">
        <v>80000</v>
      </c>
      <c r="N82" s="25">
        <v>80000</v>
      </c>
      <c r="O82" s="339"/>
      <c r="P82" s="339"/>
      <c r="Q82" s="24">
        <v>0</v>
      </c>
      <c r="R82" s="88">
        <v>0</v>
      </c>
      <c r="S82" s="88">
        <v>213690</v>
      </c>
      <c r="T82" s="88">
        <v>0</v>
      </c>
      <c r="U82" s="88">
        <v>0</v>
      </c>
      <c r="V82" s="3"/>
      <c r="W82" s="1"/>
      <c r="X82" s="1"/>
      <c r="Y82" s="1"/>
    </row>
    <row r="83" spans="1:25" ht="21.75" customHeight="1">
      <c r="A83" s="13"/>
      <c r="B83" s="343" t="s">
        <v>839</v>
      </c>
      <c r="C83" s="343"/>
      <c r="D83" s="343"/>
      <c r="E83" s="343"/>
      <c r="F83" s="343"/>
      <c r="G83" s="344"/>
      <c r="H83" s="31" t="s">
        <v>397</v>
      </c>
      <c r="I83" s="274" t="s">
        <v>498</v>
      </c>
      <c r="J83" s="275" t="s">
        <v>396</v>
      </c>
      <c r="K83" s="28"/>
      <c r="L83" s="26">
        <v>213.69</v>
      </c>
      <c r="M83" s="24">
        <v>80000</v>
      </c>
      <c r="N83" s="25">
        <v>80000</v>
      </c>
      <c r="O83" s="339"/>
      <c r="P83" s="339"/>
      <c r="Q83" s="24">
        <v>0</v>
      </c>
      <c r="R83" s="88">
        <v>0</v>
      </c>
      <c r="S83" s="88">
        <v>213690</v>
      </c>
      <c r="T83" s="88">
        <v>0</v>
      </c>
      <c r="U83" s="88">
        <v>0</v>
      </c>
      <c r="V83" s="3"/>
      <c r="W83" s="1"/>
      <c r="X83" s="1"/>
      <c r="Y83" s="1"/>
    </row>
    <row r="84" spans="1:25" ht="21.75" customHeight="1">
      <c r="A84" s="13"/>
      <c r="B84" s="343" t="s">
        <v>840</v>
      </c>
      <c r="C84" s="343"/>
      <c r="D84" s="343"/>
      <c r="E84" s="343"/>
      <c r="F84" s="343"/>
      <c r="G84" s="344"/>
      <c r="H84" s="31" t="s">
        <v>399</v>
      </c>
      <c r="I84" s="274" t="s">
        <v>498</v>
      </c>
      <c r="J84" s="275" t="s">
        <v>398</v>
      </c>
      <c r="K84" s="28"/>
      <c r="L84" s="26">
        <v>213.69</v>
      </c>
      <c r="M84" s="24">
        <v>80000</v>
      </c>
      <c r="N84" s="25">
        <v>80000</v>
      </c>
      <c r="O84" s="339"/>
      <c r="P84" s="339"/>
      <c r="Q84" s="24">
        <v>0</v>
      </c>
      <c r="R84" s="88">
        <v>0</v>
      </c>
      <c r="S84" s="88">
        <v>213690</v>
      </c>
      <c r="T84" s="88">
        <v>0</v>
      </c>
      <c r="U84" s="88">
        <v>0</v>
      </c>
      <c r="V84" s="3"/>
      <c r="W84" s="1"/>
      <c r="X84" s="1"/>
      <c r="Y84" s="1"/>
    </row>
    <row r="85" spans="1:25" ht="21.75" customHeight="1">
      <c r="A85" s="13"/>
      <c r="B85" s="343" t="s">
        <v>854</v>
      </c>
      <c r="C85" s="343"/>
      <c r="D85" s="343"/>
      <c r="E85" s="343"/>
      <c r="F85" s="343"/>
      <c r="G85" s="344"/>
      <c r="H85" s="31" t="s">
        <v>855</v>
      </c>
      <c r="I85" s="274" t="s">
        <v>854</v>
      </c>
      <c r="J85" s="275" t="s">
        <v>1</v>
      </c>
      <c r="K85" s="28"/>
      <c r="L85" s="26">
        <v>0</v>
      </c>
      <c r="M85" s="24">
        <v>20000</v>
      </c>
      <c r="N85" s="25">
        <v>20000</v>
      </c>
      <c r="O85" s="339"/>
      <c r="P85" s="339"/>
      <c r="Q85" s="24">
        <v>0</v>
      </c>
      <c r="R85" s="88">
        <v>0</v>
      </c>
      <c r="S85" s="88">
        <v>0</v>
      </c>
      <c r="T85" s="88">
        <v>0</v>
      </c>
      <c r="U85" s="88">
        <v>0</v>
      </c>
      <c r="V85" s="3"/>
      <c r="W85" s="1"/>
      <c r="X85" s="1"/>
      <c r="Y85" s="1"/>
    </row>
    <row r="86" spans="1:25" ht="12.75" customHeight="1">
      <c r="A86" s="13"/>
      <c r="B86" s="343" t="s">
        <v>856</v>
      </c>
      <c r="C86" s="343"/>
      <c r="D86" s="343"/>
      <c r="E86" s="343"/>
      <c r="F86" s="343"/>
      <c r="G86" s="344"/>
      <c r="H86" s="31" t="s">
        <v>479</v>
      </c>
      <c r="I86" s="274" t="s">
        <v>856</v>
      </c>
      <c r="J86" s="275" t="s">
        <v>1</v>
      </c>
      <c r="K86" s="28"/>
      <c r="L86" s="26">
        <v>0</v>
      </c>
      <c r="M86" s="24">
        <v>20000</v>
      </c>
      <c r="N86" s="25">
        <v>20000</v>
      </c>
      <c r="O86" s="339"/>
      <c r="P86" s="339"/>
      <c r="Q86" s="24">
        <v>0</v>
      </c>
      <c r="R86" s="88">
        <v>0</v>
      </c>
      <c r="S86" s="88">
        <v>0</v>
      </c>
      <c r="T86" s="88">
        <v>0</v>
      </c>
      <c r="U86" s="88">
        <v>0</v>
      </c>
      <c r="V86" s="3"/>
      <c r="W86" s="1"/>
      <c r="X86" s="1"/>
      <c r="Y86" s="1"/>
    </row>
    <row r="87" spans="1:25" ht="21.75" customHeight="1">
      <c r="A87" s="13"/>
      <c r="B87" s="343" t="s">
        <v>839</v>
      </c>
      <c r="C87" s="343"/>
      <c r="D87" s="343"/>
      <c r="E87" s="343"/>
      <c r="F87" s="343"/>
      <c r="G87" s="344"/>
      <c r="H87" s="31" t="s">
        <v>397</v>
      </c>
      <c r="I87" s="274" t="s">
        <v>856</v>
      </c>
      <c r="J87" s="275" t="s">
        <v>396</v>
      </c>
      <c r="K87" s="28"/>
      <c r="L87" s="26">
        <v>0</v>
      </c>
      <c r="M87" s="24">
        <v>20000</v>
      </c>
      <c r="N87" s="25">
        <v>20000</v>
      </c>
      <c r="O87" s="339"/>
      <c r="P87" s="339"/>
      <c r="Q87" s="24">
        <v>0</v>
      </c>
      <c r="R87" s="88">
        <v>0</v>
      </c>
      <c r="S87" s="88">
        <v>0</v>
      </c>
      <c r="T87" s="88">
        <v>0</v>
      </c>
      <c r="U87" s="88">
        <v>0</v>
      </c>
      <c r="V87" s="3"/>
      <c r="W87" s="1"/>
      <c r="X87" s="1"/>
      <c r="Y87" s="1"/>
    </row>
    <row r="88" spans="1:25" ht="21.75" customHeight="1">
      <c r="A88" s="13"/>
      <c r="B88" s="343" t="s">
        <v>840</v>
      </c>
      <c r="C88" s="343"/>
      <c r="D88" s="343"/>
      <c r="E88" s="343"/>
      <c r="F88" s="343"/>
      <c r="G88" s="344"/>
      <c r="H88" s="31" t="s">
        <v>399</v>
      </c>
      <c r="I88" s="274" t="s">
        <v>856</v>
      </c>
      <c r="J88" s="275" t="s">
        <v>398</v>
      </c>
      <c r="K88" s="28"/>
      <c r="L88" s="26">
        <v>0</v>
      </c>
      <c r="M88" s="24">
        <v>20000</v>
      </c>
      <c r="N88" s="25">
        <v>20000</v>
      </c>
      <c r="O88" s="339"/>
      <c r="P88" s="339"/>
      <c r="Q88" s="24">
        <v>0</v>
      </c>
      <c r="R88" s="88">
        <v>0</v>
      </c>
      <c r="S88" s="88">
        <v>0</v>
      </c>
      <c r="T88" s="88">
        <v>0</v>
      </c>
      <c r="U88" s="88">
        <v>0</v>
      </c>
      <c r="V88" s="3"/>
      <c r="W88" s="1"/>
      <c r="X88" s="1"/>
      <c r="Y88" s="1"/>
    </row>
    <row r="89" spans="1:25" ht="21.75" customHeight="1">
      <c r="A89" s="13"/>
      <c r="B89" s="343" t="s">
        <v>474</v>
      </c>
      <c r="C89" s="343"/>
      <c r="D89" s="343"/>
      <c r="E89" s="343"/>
      <c r="F89" s="343"/>
      <c r="G89" s="344"/>
      <c r="H89" s="31" t="s">
        <v>475</v>
      </c>
      <c r="I89" s="274" t="s">
        <v>474</v>
      </c>
      <c r="J89" s="275" t="s">
        <v>1</v>
      </c>
      <c r="K89" s="28"/>
      <c r="L89" s="26">
        <v>538.99</v>
      </c>
      <c r="M89" s="24">
        <v>2000000</v>
      </c>
      <c r="N89" s="25">
        <v>2000000</v>
      </c>
      <c r="O89" s="339"/>
      <c r="P89" s="339"/>
      <c r="Q89" s="24">
        <v>0</v>
      </c>
      <c r="R89" s="88">
        <v>197060</v>
      </c>
      <c r="S89" s="88">
        <v>341928.28</v>
      </c>
      <c r="T89" s="88">
        <v>0</v>
      </c>
      <c r="U89" s="88">
        <v>0</v>
      </c>
      <c r="V89" s="3"/>
      <c r="W89" s="1"/>
      <c r="X89" s="1"/>
      <c r="Y89" s="1"/>
    </row>
    <row r="90" spans="1:25" ht="32.25" customHeight="1">
      <c r="A90" s="13"/>
      <c r="B90" s="343" t="s">
        <v>476</v>
      </c>
      <c r="C90" s="343"/>
      <c r="D90" s="343"/>
      <c r="E90" s="343"/>
      <c r="F90" s="343"/>
      <c r="G90" s="344"/>
      <c r="H90" s="31" t="s">
        <v>477</v>
      </c>
      <c r="I90" s="274" t="s">
        <v>476</v>
      </c>
      <c r="J90" s="275" t="s">
        <v>1</v>
      </c>
      <c r="K90" s="28"/>
      <c r="L90" s="26">
        <v>538.99</v>
      </c>
      <c r="M90" s="24">
        <v>2000000</v>
      </c>
      <c r="N90" s="25">
        <v>2000000</v>
      </c>
      <c r="O90" s="339"/>
      <c r="P90" s="339"/>
      <c r="Q90" s="24">
        <v>0</v>
      </c>
      <c r="R90" s="88">
        <v>197060</v>
      </c>
      <c r="S90" s="88">
        <v>341928.28</v>
      </c>
      <c r="T90" s="88">
        <v>0</v>
      </c>
      <c r="U90" s="88">
        <v>0</v>
      </c>
      <c r="V90" s="3"/>
      <c r="W90" s="1"/>
      <c r="X90" s="1"/>
      <c r="Y90" s="1"/>
    </row>
    <row r="91" spans="1:25" ht="12.75" customHeight="1">
      <c r="A91" s="13"/>
      <c r="B91" s="343" t="s">
        <v>478</v>
      </c>
      <c r="C91" s="343"/>
      <c r="D91" s="343"/>
      <c r="E91" s="343"/>
      <c r="F91" s="343"/>
      <c r="G91" s="344"/>
      <c r="H91" s="31" t="s">
        <v>479</v>
      </c>
      <c r="I91" s="274" t="s">
        <v>478</v>
      </c>
      <c r="J91" s="275" t="s">
        <v>1</v>
      </c>
      <c r="K91" s="28"/>
      <c r="L91" s="26">
        <v>538.99</v>
      </c>
      <c r="M91" s="24">
        <v>2000000</v>
      </c>
      <c r="N91" s="25">
        <v>2000000</v>
      </c>
      <c r="O91" s="339"/>
      <c r="P91" s="339"/>
      <c r="Q91" s="24">
        <v>0</v>
      </c>
      <c r="R91" s="88">
        <v>197060</v>
      </c>
      <c r="S91" s="88">
        <v>341928.28</v>
      </c>
      <c r="T91" s="88">
        <v>0</v>
      </c>
      <c r="U91" s="88">
        <v>0</v>
      </c>
      <c r="V91" s="3"/>
      <c r="W91" s="1"/>
      <c r="X91" s="1"/>
      <c r="Y91" s="1"/>
    </row>
    <row r="92" spans="1:25" ht="21.75" customHeight="1">
      <c r="A92" s="13"/>
      <c r="B92" s="343" t="s">
        <v>839</v>
      </c>
      <c r="C92" s="343"/>
      <c r="D92" s="343"/>
      <c r="E92" s="343"/>
      <c r="F92" s="343"/>
      <c r="G92" s="344"/>
      <c r="H92" s="31" t="s">
        <v>397</v>
      </c>
      <c r="I92" s="274" t="s">
        <v>478</v>
      </c>
      <c r="J92" s="275" t="s">
        <v>396</v>
      </c>
      <c r="K92" s="28"/>
      <c r="L92" s="26">
        <v>30.48</v>
      </c>
      <c r="M92" s="24">
        <v>2000000</v>
      </c>
      <c r="N92" s="25">
        <v>2000000</v>
      </c>
      <c r="O92" s="339"/>
      <c r="P92" s="339"/>
      <c r="Q92" s="24">
        <v>0</v>
      </c>
      <c r="R92" s="88">
        <v>23257</v>
      </c>
      <c r="S92" s="88">
        <v>7223</v>
      </c>
      <c r="T92" s="88">
        <v>0</v>
      </c>
      <c r="U92" s="88">
        <v>0</v>
      </c>
      <c r="V92" s="3"/>
      <c r="W92" s="1"/>
      <c r="X92" s="1"/>
      <c r="Y92" s="1"/>
    </row>
    <row r="93" spans="1:25" ht="21.75" customHeight="1">
      <c r="A93" s="13"/>
      <c r="B93" s="343" t="s">
        <v>840</v>
      </c>
      <c r="C93" s="343"/>
      <c r="D93" s="343"/>
      <c r="E93" s="343"/>
      <c r="F93" s="343"/>
      <c r="G93" s="344"/>
      <c r="H93" s="31" t="s">
        <v>399</v>
      </c>
      <c r="I93" s="274" t="s">
        <v>478</v>
      </c>
      <c r="J93" s="275" t="s">
        <v>398</v>
      </c>
      <c r="K93" s="28"/>
      <c r="L93" s="26">
        <v>30.48</v>
      </c>
      <c r="M93" s="24">
        <v>2000000</v>
      </c>
      <c r="N93" s="25">
        <v>2000000</v>
      </c>
      <c r="O93" s="339"/>
      <c r="P93" s="339"/>
      <c r="Q93" s="24">
        <v>0</v>
      </c>
      <c r="R93" s="88">
        <v>23257</v>
      </c>
      <c r="S93" s="88">
        <v>7223</v>
      </c>
      <c r="T93" s="88">
        <v>0</v>
      </c>
      <c r="U93" s="88">
        <v>0</v>
      </c>
      <c r="V93" s="3"/>
      <c r="W93" s="1"/>
      <c r="X93" s="1"/>
      <c r="Y93" s="1"/>
    </row>
    <row r="94" spans="1:25" ht="12.75" customHeight="1">
      <c r="A94" s="13"/>
      <c r="B94" s="343" t="s">
        <v>841</v>
      </c>
      <c r="C94" s="343"/>
      <c r="D94" s="343"/>
      <c r="E94" s="343"/>
      <c r="F94" s="343"/>
      <c r="G94" s="344"/>
      <c r="H94" s="31" t="s">
        <v>405</v>
      </c>
      <c r="I94" s="274" t="s">
        <v>478</v>
      </c>
      <c r="J94" s="275" t="s">
        <v>404</v>
      </c>
      <c r="K94" s="28"/>
      <c r="L94" s="26">
        <v>20</v>
      </c>
      <c r="M94" s="24">
        <v>0</v>
      </c>
      <c r="N94" s="25">
        <v>0</v>
      </c>
      <c r="O94" s="339"/>
      <c r="P94" s="339"/>
      <c r="Q94" s="24">
        <v>0</v>
      </c>
      <c r="R94" s="88">
        <v>20000</v>
      </c>
      <c r="S94" s="88">
        <v>0</v>
      </c>
      <c r="T94" s="88">
        <v>0</v>
      </c>
      <c r="U94" s="88">
        <v>0</v>
      </c>
      <c r="V94" s="3"/>
      <c r="W94" s="1"/>
      <c r="X94" s="1"/>
      <c r="Y94" s="1"/>
    </row>
    <row r="95" spans="1:25" ht="12.75" customHeight="1">
      <c r="A95" s="13"/>
      <c r="B95" s="343" t="s">
        <v>842</v>
      </c>
      <c r="C95" s="343"/>
      <c r="D95" s="343"/>
      <c r="E95" s="343"/>
      <c r="F95" s="343"/>
      <c r="G95" s="344"/>
      <c r="H95" s="31" t="s">
        <v>481</v>
      </c>
      <c r="I95" s="274" t="s">
        <v>478</v>
      </c>
      <c r="J95" s="275" t="s">
        <v>480</v>
      </c>
      <c r="K95" s="28"/>
      <c r="L95" s="26">
        <v>20</v>
      </c>
      <c r="M95" s="24">
        <v>0</v>
      </c>
      <c r="N95" s="25">
        <v>0</v>
      </c>
      <c r="O95" s="339"/>
      <c r="P95" s="339"/>
      <c r="Q95" s="24">
        <v>0</v>
      </c>
      <c r="R95" s="88">
        <v>20000</v>
      </c>
      <c r="S95" s="88">
        <v>0</v>
      </c>
      <c r="T95" s="88">
        <v>0</v>
      </c>
      <c r="U95" s="88">
        <v>0</v>
      </c>
      <c r="V95" s="3"/>
      <c r="W95" s="1"/>
      <c r="X95" s="1"/>
      <c r="Y95" s="1"/>
    </row>
    <row r="96" spans="1:25" ht="21.75" customHeight="1">
      <c r="A96" s="13"/>
      <c r="B96" s="343" t="s">
        <v>843</v>
      </c>
      <c r="C96" s="343"/>
      <c r="D96" s="343"/>
      <c r="E96" s="343"/>
      <c r="F96" s="343"/>
      <c r="G96" s="344"/>
      <c r="H96" s="31" t="s">
        <v>418</v>
      </c>
      <c r="I96" s="274" t="s">
        <v>478</v>
      </c>
      <c r="J96" s="275" t="s">
        <v>417</v>
      </c>
      <c r="K96" s="28"/>
      <c r="L96" s="26">
        <v>488.51</v>
      </c>
      <c r="M96" s="24">
        <v>0</v>
      </c>
      <c r="N96" s="25">
        <v>0</v>
      </c>
      <c r="O96" s="339"/>
      <c r="P96" s="339"/>
      <c r="Q96" s="24">
        <v>0</v>
      </c>
      <c r="R96" s="88">
        <v>153803</v>
      </c>
      <c r="S96" s="88">
        <v>334705.28000000003</v>
      </c>
      <c r="T96" s="88">
        <v>0</v>
      </c>
      <c r="U96" s="88">
        <v>0</v>
      </c>
      <c r="V96" s="3"/>
      <c r="W96" s="1"/>
      <c r="X96" s="1"/>
      <c r="Y96" s="1"/>
    </row>
    <row r="97" spans="1:25" ht="12.75" customHeight="1">
      <c r="A97" s="13"/>
      <c r="B97" s="343" t="s">
        <v>844</v>
      </c>
      <c r="C97" s="343"/>
      <c r="D97" s="343"/>
      <c r="E97" s="343"/>
      <c r="F97" s="343"/>
      <c r="G97" s="344"/>
      <c r="H97" s="31" t="s">
        <v>420</v>
      </c>
      <c r="I97" s="274" t="s">
        <v>478</v>
      </c>
      <c r="J97" s="275" t="s">
        <v>419</v>
      </c>
      <c r="K97" s="28"/>
      <c r="L97" s="26">
        <v>207.61</v>
      </c>
      <c r="M97" s="24">
        <v>0</v>
      </c>
      <c r="N97" s="25">
        <v>0</v>
      </c>
      <c r="O97" s="339"/>
      <c r="P97" s="339"/>
      <c r="Q97" s="24">
        <v>0</v>
      </c>
      <c r="R97" s="88">
        <v>52908</v>
      </c>
      <c r="S97" s="88">
        <v>154705.28</v>
      </c>
      <c r="T97" s="88">
        <v>0</v>
      </c>
      <c r="U97" s="88">
        <v>0</v>
      </c>
      <c r="V97" s="3"/>
      <c r="W97" s="1"/>
      <c r="X97" s="1"/>
      <c r="Y97" s="1"/>
    </row>
    <row r="98" spans="1:25" ht="21.75" customHeight="1">
      <c r="A98" s="13"/>
      <c r="B98" s="343" t="s">
        <v>846</v>
      </c>
      <c r="C98" s="343"/>
      <c r="D98" s="343"/>
      <c r="E98" s="343"/>
      <c r="F98" s="343"/>
      <c r="G98" s="344"/>
      <c r="H98" s="31" t="s">
        <v>441</v>
      </c>
      <c r="I98" s="274" t="s">
        <v>478</v>
      </c>
      <c r="J98" s="275" t="s">
        <v>440</v>
      </c>
      <c r="K98" s="28"/>
      <c r="L98" s="26">
        <v>280.89999999999998</v>
      </c>
      <c r="M98" s="24">
        <v>0</v>
      </c>
      <c r="N98" s="25">
        <v>0</v>
      </c>
      <c r="O98" s="339"/>
      <c r="P98" s="339"/>
      <c r="Q98" s="24">
        <v>0</v>
      </c>
      <c r="R98" s="88">
        <v>100895</v>
      </c>
      <c r="S98" s="88">
        <v>180000</v>
      </c>
      <c r="T98" s="88">
        <v>0</v>
      </c>
      <c r="U98" s="88">
        <v>0</v>
      </c>
      <c r="V98" s="3"/>
      <c r="W98" s="1"/>
      <c r="X98" s="1"/>
      <c r="Y98" s="1"/>
    </row>
    <row r="99" spans="1:25" ht="21.75" customHeight="1">
      <c r="A99" s="13"/>
      <c r="B99" s="343" t="s">
        <v>424</v>
      </c>
      <c r="C99" s="343"/>
      <c r="D99" s="343"/>
      <c r="E99" s="343"/>
      <c r="F99" s="343"/>
      <c r="G99" s="344"/>
      <c r="H99" s="31" t="s">
        <v>425</v>
      </c>
      <c r="I99" s="274" t="s">
        <v>424</v>
      </c>
      <c r="J99" s="275" t="s">
        <v>1</v>
      </c>
      <c r="K99" s="28"/>
      <c r="L99" s="26">
        <v>111600.69</v>
      </c>
      <c r="M99" s="24">
        <v>821599944.44000006</v>
      </c>
      <c r="N99" s="25">
        <v>378327000</v>
      </c>
      <c r="O99" s="339"/>
      <c r="P99" s="339"/>
      <c r="Q99" s="24">
        <v>0</v>
      </c>
      <c r="R99" s="88">
        <v>44290928.469999999</v>
      </c>
      <c r="S99" s="88">
        <v>67309763.819999993</v>
      </c>
      <c r="T99" s="88">
        <v>0</v>
      </c>
      <c r="U99" s="88">
        <v>0</v>
      </c>
      <c r="V99" s="3"/>
      <c r="W99" s="1"/>
      <c r="X99" s="1"/>
      <c r="Y99" s="1"/>
    </row>
    <row r="100" spans="1:25" ht="21.75" customHeight="1">
      <c r="A100" s="13"/>
      <c r="B100" s="343" t="s">
        <v>426</v>
      </c>
      <c r="C100" s="343"/>
      <c r="D100" s="343"/>
      <c r="E100" s="343"/>
      <c r="F100" s="343"/>
      <c r="G100" s="344"/>
      <c r="H100" s="31" t="s">
        <v>427</v>
      </c>
      <c r="I100" s="274" t="s">
        <v>426</v>
      </c>
      <c r="J100" s="275" t="s">
        <v>1</v>
      </c>
      <c r="K100" s="28"/>
      <c r="L100" s="26">
        <v>10461.98</v>
      </c>
      <c r="M100" s="24">
        <v>40806400</v>
      </c>
      <c r="N100" s="25">
        <v>40806400</v>
      </c>
      <c r="O100" s="339"/>
      <c r="P100" s="339"/>
      <c r="Q100" s="24">
        <v>0</v>
      </c>
      <c r="R100" s="88">
        <v>6339104.5</v>
      </c>
      <c r="S100" s="88">
        <v>4122873.72</v>
      </c>
      <c r="T100" s="88">
        <v>0</v>
      </c>
      <c r="U100" s="88">
        <v>0</v>
      </c>
      <c r="V100" s="3"/>
      <c r="W100" s="1"/>
      <c r="X100" s="1"/>
      <c r="Y100" s="1"/>
    </row>
    <row r="101" spans="1:25" ht="21.75" customHeight="1">
      <c r="A101" s="13"/>
      <c r="B101" s="343" t="s">
        <v>499</v>
      </c>
      <c r="C101" s="343"/>
      <c r="D101" s="343"/>
      <c r="E101" s="343"/>
      <c r="F101" s="343"/>
      <c r="G101" s="344"/>
      <c r="H101" s="31" t="s">
        <v>500</v>
      </c>
      <c r="I101" s="274" t="s">
        <v>499</v>
      </c>
      <c r="J101" s="275" t="s">
        <v>1</v>
      </c>
      <c r="K101" s="28"/>
      <c r="L101" s="26">
        <v>3870.55</v>
      </c>
      <c r="M101" s="24">
        <v>14423400</v>
      </c>
      <c r="N101" s="25">
        <v>14423400</v>
      </c>
      <c r="O101" s="339"/>
      <c r="P101" s="339"/>
      <c r="Q101" s="24">
        <v>0</v>
      </c>
      <c r="R101" s="88">
        <v>2251905.15</v>
      </c>
      <c r="S101" s="88">
        <v>1618648.81</v>
      </c>
      <c r="T101" s="88">
        <v>0</v>
      </c>
      <c r="U101" s="88">
        <v>0</v>
      </c>
      <c r="V101" s="3"/>
      <c r="W101" s="1"/>
      <c r="X101" s="1"/>
      <c r="Y101" s="1"/>
    </row>
    <row r="102" spans="1:25" ht="32.25" customHeight="1">
      <c r="A102" s="13"/>
      <c r="B102" s="343" t="s">
        <v>837</v>
      </c>
      <c r="C102" s="343"/>
      <c r="D102" s="343"/>
      <c r="E102" s="343"/>
      <c r="F102" s="343"/>
      <c r="G102" s="344"/>
      <c r="H102" s="31" t="s">
        <v>393</v>
      </c>
      <c r="I102" s="274" t="s">
        <v>499</v>
      </c>
      <c r="J102" s="275" t="s">
        <v>392</v>
      </c>
      <c r="K102" s="28"/>
      <c r="L102" s="26">
        <v>3305.56</v>
      </c>
      <c r="M102" s="24">
        <v>13971000</v>
      </c>
      <c r="N102" s="25">
        <v>13971000</v>
      </c>
      <c r="O102" s="339"/>
      <c r="P102" s="339"/>
      <c r="Q102" s="24">
        <v>0</v>
      </c>
      <c r="R102" s="88">
        <v>1836851.57</v>
      </c>
      <c r="S102" s="88">
        <v>1468714.89</v>
      </c>
      <c r="T102" s="88">
        <v>0</v>
      </c>
      <c r="U102" s="88">
        <v>0</v>
      </c>
      <c r="V102" s="3"/>
      <c r="W102" s="1"/>
      <c r="X102" s="1"/>
      <c r="Y102" s="1"/>
    </row>
    <row r="103" spans="1:25" ht="12.75" customHeight="1">
      <c r="A103" s="13"/>
      <c r="B103" s="343" t="s">
        <v>838</v>
      </c>
      <c r="C103" s="343"/>
      <c r="D103" s="343"/>
      <c r="E103" s="343"/>
      <c r="F103" s="343"/>
      <c r="G103" s="344"/>
      <c r="H103" s="31" t="s">
        <v>486</v>
      </c>
      <c r="I103" s="274" t="s">
        <v>499</v>
      </c>
      <c r="J103" s="275" t="s">
        <v>485</v>
      </c>
      <c r="K103" s="28"/>
      <c r="L103" s="26">
        <v>3305.56</v>
      </c>
      <c r="M103" s="24">
        <v>13971000</v>
      </c>
      <c r="N103" s="25">
        <v>13971000</v>
      </c>
      <c r="O103" s="339"/>
      <c r="P103" s="339"/>
      <c r="Q103" s="24">
        <v>0</v>
      </c>
      <c r="R103" s="88">
        <v>1836851.57</v>
      </c>
      <c r="S103" s="88">
        <v>1468714.89</v>
      </c>
      <c r="T103" s="88">
        <v>0</v>
      </c>
      <c r="U103" s="88">
        <v>0</v>
      </c>
      <c r="V103" s="3"/>
      <c r="W103" s="1"/>
      <c r="X103" s="1"/>
      <c r="Y103" s="1"/>
    </row>
    <row r="104" spans="1:25" ht="21.75" customHeight="1">
      <c r="A104" s="13"/>
      <c r="B104" s="343" t="s">
        <v>839</v>
      </c>
      <c r="C104" s="343"/>
      <c r="D104" s="343"/>
      <c r="E104" s="343"/>
      <c r="F104" s="343"/>
      <c r="G104" s="344"/>
      <c r="H104" s="31" t="s">
        <v>397</v>
      </c>
      <c r="I104" s="274" t="s">
        <v>499</v>
      </c>
      <c r="J104" s="275" t="s">
        <v>396</v>
      </c>
      <c r="K104" s="28"/>
      <c r="L104" s="26">
        <v>564.99</v>
      </c>
      <c r="M104" s="24">
        <v>452400</v>
      </c>
      <c r="N104" s="25">
        <v>452400</v>
      </c>
      <c r="O104" s="339"/>
      <c r="P104" s="339"/>
      <c r="Q104" s="24">
        <v>0</v>
      </c>
      <c r="R104" s="88">
        <v>415053.58</v>
      </c>
      <c r="S104" s="88">
        <v>149933.92000000001</v>
      </c>
      <c r="T104" s="88">
        <v>0</v>
      </c>
      <c r="U104" s="88">
        <v>0</v>
      </c>
      <c r="V104" s="3"/>
      <c r="W104" s="1"/>
      <c r="X104" s="1"/>
      <c r="Y104" s="1"/>
    </row>
    <row r="105" spans="1:25" ht="21.75" customHeight="1">
      <c r="A105" s="13"/>
      <c r="B105" s="343" t="s">
        <v>840</v>
      </c>
      <c r="C105" s="343"/>
      <c r="D105" s="343"/>
      <c r="E105" s="343"/>
      <c r="F105" s="343"/>
      <c r="G105" s="344"/>
      <c r="H105" s="31" t="s">
        <v>399</v>
      </c>
      <c r="I105" s="274" t="s">
        <v>499</v>
      </c>
      <c r="J105" s="275" t="s">
        <v>398</v>
      </c>
      <c r="K105" s="28"/>
      <c r="L105" s="26">
        <v>564.99</v>
      </c>
      <c r="M105" s="24">
        <v>452400</v>
      </c>
      <c r="N105" s="25">
        <v>452400</v>
      </c>
      <c r="O105" s="339"/>
      <c r="P105" s="339"/>
      <c r="Q105" s="24">
        <v>0</v>
      </c>
      <c r="R105" s="88">
        <v>415053.58</v>
      </c>
      <c r="S105" s="88">
        <v>149933.92000000001</v>
      </c>
      <c r="T105" s="88">
        <v>0</v>
      </c>
      <c r="U105" s="88">
        <v>0</v>
      </c>
      <c r="V105" s="3"/>
      <c r="W105" s="1"/>
      <c r="X105" s="1"/>
      <c r="Y105" s="1"/>
    </row>
    <row r="106" spans="1:25" ht="12.75" customHeight="1">
      <c r="A106" s="13"/>
      <c r="B106" s="343" t="s">
        <v>428</v>
      </c>
      <c r="C106" s="343"/>
      <c r="D106" s="343"/>
      <c r="E106" s="343"/>
      <c r="F106" s="343"/>
      <c r="G106" s="344"/>
      <c r="H106" s="31" t="s">
        <v>429</v>
      </c>
      <c r="I106" s="274" t="s">
        <v>428</v>
      </c>
      <c r="J106" s="275" t="s">
        <v>1</v>
      </c>
      <c r="K106" s="28"/>
      <c r="L106" s="26">
        <v>6591.43</v>
      </c>
      <c r="M106" s="24">
        <v>26383000</v>
      </c>
      <c r="N106" s="25">
        <v>26383000</v>
      </c>
      <c r="O106" s="339"/>
      <c r="P106" s="339"/>
      <c r="Q106" s="24">
        <v>0</v>
      </c>
      <c r="R106" s="88">
        <v>4087199.35</v>
      </c>
      <c r="S106" s="88">
        <v>2504224.91</v>
      </c>
      <c r="T106" s="88">
        <v>0</v>
      </c>
      <c r="U106" s="88">
        <v>0</v>
      </c>
      <c r="V106" s="3"/>
      <c r="W106" s="1"/>
      <c r="X106" s="1"/>
      <c r="Y106" s="1"/>
    </row>
    <row r="107" spans="1:25" ht="32.25" customHeight="1">
      <c r="A107" s="13"/>
      <c r="B107" s="343" t="s">
        <v>837</v>
      </c>
      <c r="C107" s="343"/>
      <c r="D107" s="343"/>
      <c r="E107" s="343"/>
      <c r="F107" s="343"/>
      <c r="G107" s="344"/>
      <c r="H107" s="31" t="s">
        <v>393</v>
      </c>
      <c r="I107" s="274" t="s">
        <v>428</v>
      </c>
      <c r="J107" s="275" t="s">
        <v>392</v>
      </c>
      <c r="K107" s="28"/>
      <c r="L107" s="26">
        <v>6451.22</v>
      </c>
      <c r="M107" s="24">
        <v>25696000</v>
      </c>
      <c r="N107" s="25">
        <v>25696000</v>
      </c>
      <c r="O107" s="339"/>
      <c r="P107" s="339"/>
      <c r="Q107" s="24">
        <v>0</v>
      </c>
      <c r="R107" s="88">
        <v>4003389.35</v>
      </c>
      <c r="S107" s="88">
        <v>2447824.81</v>
      </c>
      <c r="T107" s="88">
        <v>0</v>
      </c>
      <c r="U107" s="88">
        <v>0</v>
      </c>
      <c r="V107" s="3"/>
      <c r="W107" s="1"/>
      <c r="X107" s="1"/>
      <c r="Y107" s="1"/>
    </row>
    <row r="108" spans="1:25" ht="12.75" customHeight="1">
      <c r="A108" s="13"/>
      <c r="B108" s="343" t="s">
        <v>851</v>
      </c>
      <c r="C108" s="343"/>
      <c r="D108" s="343"/>
      <c r="E108" s="343"/>
      <c r="F108" s="343"/>
      <c r="G108" s="344"/>
      <c r="H108" s="31" t="s">
        <v>395</v>
      </c>
      <c r="I108" s="274" t="s">
        <v>428</v>
      </c>
      <c r="J108" s="275" t="s">
        <v>394</v>
      </c>
      <c r="K108" s="28"/>
      <c r="L108" s="26">
        <v>6451.22</v>
      </c>
      <c r="M108" s="24">
        <v>25696000</v>
      </c>
      <c r="N108" s="25">
        <v>25696000</v>
      </c>
      <c r="O108" s="339"/>
      <c r="P108" s="339"/>
      <c r="Q108" s="24">
        <v>0</v>
      </c>
      <c r="R108" s="88">
        <v>4003389.35</v>
      </c>
      <c r="S108" s="88">
        <v>2447824.81</v>
      </c>
      <c r="T108" s="88">
        <v>0</v>
      </c>
      <c r="U108" s="88">
        <v>0</v>
      </c>
      <c r="V108" s="3"/>
      <c r="W108" s="1"/>
      <c r="X108" s="1"/>
      <c r="Y108" s="1"/>
    </row>
    <row r="109" spans="1:25" ht="21.75" customHeight="1">
      <c r="A109" s="13"/>
      <c r="B109" s="343" t="s">
        <v>839</v>
      </c>
      <c r="C109" s="343"/>
      <c r="D109" s="343"/>
      <c r="E109" s="343"/>
      <c r="F109" s="343"/>
      <c r="G109" s="344"/>
      <c r="H109" s="31" t="s">
        <v>397</v>
      </c>
      <c r="I109" s="274" t="s">
        <v>428</v>
      </c>
      <c r="J109" s="275" t="s">
        <v>396</v>
      </c>
      <c r="K109" s="28"/>
      <c r="L109" s="26">
        <v>140.21</v>
      </c>
      <c r="M109" s="24">
        <v>687000</v>
      </c>
      <c r="N109" s="25">
        <v>687000</v>
      </c>
      <c r="O109" s="339"/>
      <c r="P109" s="339"/>
      <c r="Q109" s="24">
        <v>0</v>
      </c>
      <c r="R109" s="88">
        <v>83810</v>
      </c>
      <c r="S109" s="88">
        <v>56400.1</v>
      </c>
      <c r="T109" s="88">
        <v>0</v>
      </c>
      <c r="U109" s="88">
        <v>0</v>
      </c>
      <c r="V109" s="3"/>
      <c r="W109" s="1"/>
      <c r="X109" s="1"/>
      <c r="Y109" s="1"/>
    </row>
    <row r="110" spans="1:25" ht="21.75" customHeight="1">
      <c r="A110" s="13"/>
      <c r="B110" s="343" t="s">
        <v>840</v>
      </c>
      <c r="C110" s="343"/>
      <c r="D110" s="343"/>
      <c r="E110" s="343"/>
      <c r="F110" s="343"/>
      <c r="G110" s="344"/>
      <c r="H110" s="31" t="s">
        <v>399</v>
      </c>
      <c r="I110" s="274" t="s">
        <v>428</v>
      </c>
      <c r="J110" s="275" t="s">
        <v>398</v>
      </c>
      <c r="K110" s="28"/>
      <c r="L110" s="26">
        <v>140.21</v>
      </c>
      <c r="M110" s="24">
        <v>687000</v>
      </c>
      <c r="N110" s="25">
        <v>687000</v>
      </c>
      <c r="O110" s="339"/>
      <c r="P110" s="339"/>
      <c r="Q110" s="24">
        <v>0</v>
      </c>
      <c r="R110" s="88">
        <v>83810</v>
      </c>
      <c r="S110" s="88">
        <v>56400.1</v>
      </c>
      <c r="T110" s="88">
        <v>0</v>
      </c>
      <c r="U110" s="88">
        <v>0</v>
      </c>
      <c r="V110" s="3"/>
      <c r="W110" s="1"/>
      <c r="X110" s="1"/>
      <c r="Y110" s="1"/>
    </row>
    <row r="111" spans="1:25" ht="32.25" customHeight="1">
      <c r="A111" s="13"/>
      <c r="B111" s="343" t="s">
        <v>448</v>
      </c>
      <c r="C111" s="343"/>
      <c r="D111" s="343"/>
      <c r="E111" s="343"/>
      <c r="F111" s="343"/>
      <c r="G111" s="344"/>
      <c r="H111" s="31" t="s">
        <v>449</v>
      </c>
      <c r="I111" s="274" t="s">
        <v>448</v>
      </c>
      <c r="J111" s="275" t="s">
        <v>1</v>
      </c>
      <c r="K111" s="28"/>
      <c r="L111" s="26">
        <v>39979.43</v>
      </c>
      <c r="M111" s="24">
        <v>146996700</v>
      </c>
      <c r="N111" s="25">
        <v>146996700</v>
      </c>
      <c r="O111" s="339"/>
      <c r="P111" s="339"/>
      <c r="Q111" s="24">
        <v>0</v>
      </c>
      <c r="R111" s="88">
        <v>21854512.989999998</v>
      </c>
      <c r="S111" s="88">
        <v>18124922.52</v>
      </c>
      <c r="T111" s="88">
        <v>0</v>
      </c>
      <c r="U111" s="88">
        <v>0</v>
      </c>
      <c r="V111" s="3"/>
      <c r="W111" s="1"/>
      <c r="X111" s="1"/>
      <c r="Y111" s="1"/>
    </row>
    <row r="112" spans="1:25" ht="53.25" customHeight="1">
      <c r="A112" s="13"/>
      <c r="B112" s="343" t="s">
        <v>466</v>
      </c>
      <c r="C112" s="343"/>
      <c r="D112" s="343"/>
      <c r="E112" s="343"/>
      <c r="F112" s="343"/>
      <c r="G112" s="344"/>
      <c r="H112" s="31" t="s">
        <v>467</v>
      </c>
      <c r="I112" s="274" t="s">
        <v>466</v>
      </c>
      <c r="J112" s="275" t="s">
        <v>1</v>
      </c>
      <c r="K112" s="28"/>
      <c r="L112" s="26">
        <v>32656.6</v>
      </c>
      <c r="M112" s="24">
        <v>104307900</v>
      </c>
      <c r="N112" s="25">
        <v>104307900</v>
      </c>
      <c r="O112" s="339"/>
      <c r="P112" s="339"/>
      <c r="Q112" s="24">
        <v>0</v>
      </c>
      <c r="R112" s="88">
        <v>17543019.300000001</v>
      </c>
      <c r="S112" s="88">
        <v>15113579.01</v>
      </c>
      <c r="T112" s="88">
        <v>0</v>
      </c>
      <c r="U112" s="88">
        <v>0</v>
      </c>
      <c r="V112" s="3"/>
      <c r="W112" s="1"/>
      <c r="X112" s="1"/>
      <c r="Y112" s="1"/>
    </row>
    <row r="113" spans="1:25" ht="21.75" customHeight="1">
      <c r="A113" s="13"/>
      <c r="B113" s="343" t="s">
        <v>843</v>
      </c>
      <c r="C113" s="343"/>
      <c r="D113" s="343"/>
      <c r="E113" s="343"/>
      <c r="F113" s="343"/>
      <c r="G113" s="344"/>
      <c r="H113" s="31" t="s">
        <v>418</v>
      </c>
      <c r="I113" s="274" t="s">
        <v>466</v>
      </c>
      <c r="J113" s="275" t="s">
        <v>417</v>
      </c>
      <c r="K113" s="28"/>
      <c r="L113" s="26">
        <v>32656.6</v>
      </c>
      <c r="M113" s="24">
        <v>104307900</v>
      </c>
      <c r="N113" s="25">
        <v>104307900</v>
      </c>
      <c r="O113" s="339"/>
      <c r="P113" s="339"/>
      <c r="Q113" s="24">
        <v>0</v>
      </c>
      <c r="R113" s="88">
        <v>17543019.300000001</v>
      </c>
      <c r="S113" s="88">
        <v>15113579.01</v>
      </c>
      <c r="T113" s="88">
        <v>0</v>
      </c>
      <c r="U113" s="88">
        <v>0</v>
      </c>
      <c r="V113" s="3"/>
      <c r="W113" s="1"/>
      <c r="X113" s="1"/>
      <c r="Y113" s="1"/>
    </row>
    <row r="114" spans="1:25" ht="12.75" customHeight="1">
      <c r="A114" s="13"/>
      <c r="B114" s="343" t="s">
        <v>844</v>
      </c>
      <c r="C114" s="343"/>
      <c r="D114" s="343"/>
      <c r="E114" s="343"/>
      <c r="F114" s="343"/>
      <c r="G114" s="344"/>
      <c r="H114" s="31" t="s">
        <v>420</v>
      </c>
      <c r="I114" s="274" t="s">
        <v>466</v>
      </c>
      <c r="J114" s="275" t="s">
        <v>419</v>
      </c>
      <c r="K114" s="28"/>
      <c r="L114" s="26">
        <v>32656.6</v>
      </c>
      <c r="M114" s="24">
        <v>104307900</v>
      </c>
      <c r="N114" s="25">
        <v>104307900</v>
      </c>
      <c r="O114" s="339"/>
      <c r="P114" s="339"/>
      <c r="Q114" s="24">
        <v>0</v>
      </c>
      <c r="R114" s="88">
        <v>17543019.300000001</v>
      </c>
      <c r="S114" s="88">
        <v>15113579.01</v>
      </c>
      <c r="T114" s="88">
        <v>0</v>
      </c>
      <c r="U114" s="88">
        <v>0</v>
      </c>
      <c r="V114" s="3"/>
      <c r="W114" s="1"/>
      <c r="X114" s="1"/>
      <c r="Y114" s="1"/>
    </row>
    <row r="115" spans="1:25" ht="32.25" customHeight="1">
      <c r="A115" s="13"/>
      <c r="B115" s="343" t="s">
        <v>450</v>
      </c>
      <c r="C115" s="343"/>
      <c r="D115" s="343"/>
      <c r="E115" s="343"/>
      <c r="F115" s="343"/>
      <c r="G115" s="344"/>
      <c r="H115" s="31" t="s">
        <v>451</v>
      </c>
      <c r="I115" s="274" t="s">
        <v>450</v>
      </c>
      <c r="J115" s="275" t="s">
        <v>1</v>
      </c>
      <c r="K115" s="28"/>
      <c r="L115" s="26">
        <v>4186.7299999999996</v>
      </c>
      <c r="M115" s="24">
        <v>17012000</v>
      </c>
      <c r="N115" s="25">
        <v>17012000</v>
      </c>
      <c r="O115" s="339"/>
      <c r="P115" s="339"/>
      <c r="Q115" s="24">
        <v>0</v>
      </c>
      <c r="R115" s="88">
        <v>2011493.69</v>
      </c>
      <c r="S115" s="88">
        <v>2175244.5099999998</v>
      </c>
      <c r="T115" s="88">
        <v>0</v>
      </c>
      <c r="U115" s="88">
        <v>0</v>
      </c>
      <c r="V115" s="3"/>
      <c r="W115" s="1"/>
      <c r="X115" s="1"/>
      <c r="Y115" s="1"/>
    </row>
    <row r="116" spans="1:25" ht="21.75" customHeight="1">
      <c r="A116" s="13"/>
      <c r="B116" s="343" t="s">
        <v>839</v>
      </c>
      <c r="C116" s="343"/>
      <c r="D116" s="343"/>
      <c r="E116" s="343"/>
      <c r="F116" s="343"/>
      <c r="G116" s="344"/>
      <c r="H116" s="31" t="s">
        <v>397</v>
      </c>
      <c r="I116" s="274" t="s">
        <v>450</v>
      </c>
      <c r="J116" s="275" t="s">
        <v>396</v>
      </c>
      <c r="K116" s="28"/>
      <c r="L116" s="26">
        <v>122.83</v>
      </c>
      <c r="M116" s="24">
        <v>1457000</v>
      </c>
      <c r="N116" s="25">
        <v>1457000</v>
      </c>
      <c r="O116" s="339"/>
      <c r="P116" s="339"/>
      <c r="Q116" s="24">
        <v>0</v>
      </c>
      <c r="R116" s="88">
        <v>43738.239999999998</v>
      </c>
      <c r="S116" s="88">
        <v>79097.240000000005</v>
      </c>
      <c r="T116" s="88">
        <v>0</v>
      </c>
      <c r="U116" s="88">
        <v>0</v>
      </c>
      <c r="V116" s="3"/>
      <c r="W116" s="1"/>
      <c r="X116" s="1"/>
      <c r="Y116" s="1"/>
    </row>
    <row r="117" spans="1:25" ht="21.75" customHeight="1">
      <c r="A117" s="13"/>
      <c r="B117" s="343" t="s">
        <v>840</v>
      </c>
      <c r="C117" s="343"/>
      <c r="D117" s="343"/>
      <c r="E117" s="343"/>
      <c r="F117" s="343"/>
      <c r="G117" s="344"/>
      <c r="H117" s="31" t="s">
        <v>399</v>
      </c>
      <c r="I117" s="274" t="s">
        <v>450</v>
      </c>
      <c r="J117" s="275" t="s">
        <v>398</v>
      </c>
      <c r="K117" s="28"/>
      <c r="L117" s="26">
        <v>122.83</v>
      </c>
      <c r="M117" s="24">
        <v>1457000</v>
      </c>
      <c r="N117" s="25">
        <v>1457000</v>
      </c>
      <c r="O117" s="339"/>
      <c r="P117" s="339"/>
      <c r="Q117" s="24">
        <v>0</v>
      </c>
      <c r="R117" s="88">
        <v>43738.239999999998</v>
      </c>
      <c r="S117" s="88">
        <v>79097.240000000005</v>
      </c>
      <c r="T117" s="88">
        <v>0</v>
      </c>
      <c r="U117" s="88">
        <v>0</v>
      </c>
      <c r="V117" s="3"/>
      <c r="W117" s="1"/>
      <c r="X117" s="1"/>
      <c r="Y117" s="1"/>
    </row>
    <row r="118" spans="1:25" ht="12.75" customHeight="1">
      <c r="A118" s="13"/>
      <c r="B118" s="343" t="s">
        <v>841</v>
      </c>
      <c r="C118" s="343"/>
      <c r="D118" s="343"/>
      <c r="E118" s="343"/>
      <c r="F118" s="343"/>
      <c r="G118" s="344"/>
      <c r="H118" s="31" t="s">
        <v>405</v>
      </c>
      <c r="I118" s="274" t="s">
        <v>450</v>
      </c>
      <c r="J118" s="275" t="s">
        <v>404</v>
      </c>
      <c r="K118" s="28"/>
      <c r="L118" s="26">
        <v>3153.37</v>
      </c>
      <c r="M118" s="24">
        <v>15555000</v>
      </c>
      <c r="N118" s="25">
        <v>15555000</v>
      </c>
      <c r="O118" s="339"/>
      <c r="P118" s="339"/>
      <c r="Q118" s="24">
        <v>0</v>
      </c>
      <c r="R118" s="88">
        <v>1057219.45</v>
      </c>
      <c r="S118" s="88">
        <v>2096147.27</v>
      </c>
      <c r="T118" s="88">
        <v>0</v>
      </c>
      <c r="U118" s="88">
        <v>0</v>
      </c>
      <c r="V118" s="3"/>
      <c r="W118" s="1"/>
      <c r="X118" s="1"/>
      <c r="Y118" s="1"/>
    </row>
    <row r="119" spans="1:25" ht="21.75" customHeight="1">
      <c r="A119" s="13"/>
      <c r="B119" s="343" t="s">
        <v>857</v>
      </c>
      <c r="C119" s="343"/>
      <c r="D119" s="343"/>
      <c r="E119" s="343"/>
      <c r="F119" s="343"/>
      <c r="G119" s="344"/>
      <c r="H119" s="31" t="s">
        <v>551</v>
      </c>
      <c r="I119" s="274" t="s">
        <v>450</v>
      </c>
      <c r="J119" s="275" t="s">
        <v>550</v>
      </c>
      <c r="K119" s="28"/>
      <c r="L119" s="26">
        <v>3153.37</v>
      </c>
      <c r="M119" s="24">
        <v>15555000</v>
      </c>
      <c r="N119" s="25">
        <v>15555000</v>
      </c>
      <c r="O119" s="339"/>
      <c r="P119" s="339"/>
      <c r="Q119" s="24">
        <v>0</v>
      </c>
      <c r="R119" s="88">
        <v>1057219.45</v>
      </c>
      <c r="S119" s="88">
        <v>2096147.27</v>
      </c>
      <c r="T119" s="88">
        <v>0</v>
      </c>
      <c r="U119" s="88">
        <v>0</v>
      </c>
      <c r="V119" s="3"/>
      <c r="W119" s="1"/>
      <c r="X119" s="1"/>
      <c r="Y119" s="1"/>
    </row>
    <row r="120" spans="1:25" ht="21.75" customHeight="1">
      <c r="A120" s="13"/>
      <c r="B120" s="343" t="s">
        <v>843</v>
      </c>
      <c r="C120" s="343"/>
      <c r="D120" s="343"/>
      <c r="E120" s="343"/>
      <c r="F120" s="343"/>
      <c r="G120" s="344"/>
      <c r="H120" s="31" t="s">
        <v>418</v>
      </c>
      <c r="I120" s="274" t="s">
        <v>450</v>
      </c>
      <c r="J120" s="275" t="s">
        <v>417</v>
      </c>
      <c r="K120" s="28"/>
      <c r="L120" s="26">
        <v>910.53</v>
      </c>
      <c r="M120" s="24">
        <v>0</v>
      </c>
      <c r="N120" s="25">
        <v>0</v>
      </c>
      <c r="O120" s="339"/>
      <c r="P120" s="339"/>
      <c r="Q120" s="24">
        <v>0</v>
      </c>
      <c r="R120" s="88">
        <v>910536</v>
      </c>
      <c r="S120" s="88">
        <v>0</v>
      </c>
      <c r="T120" s="88">
        <v>0</v>
      </c>
      <c r="U120" s="88">
        <v>0</v>
      </c>
      <c r="V120" s="3"/>
      <c r="W120" s="1"/>
      <c r="X120" s="1"/>
      <c r="Y120" s="1"/>
    </row>
    <row r="121" spans="1:25" ht="12.75" customHeight="1">
      <c r="A121" s="13"/>
      <c r="B121" s="343" t="s">
        <v>844</v>
      </c>
      <c r="C121" s="343"/>
      <c r="D121" s="343"/>
      <c r="E121" s="343"/>
      <c r="F121" s="343"/>
      <c r="G121" s="344"/>
      <c r="H121" s="31" t="s">
        <v>420</v>
      </c>
      <c r="I121" s="274" t="s">
        <v>450</v>
      </c>
      <c r="J121" s="275" t="s">
        <v>419</v>
      </c>
      <c r="K121" s="28"/>
      <c r="L121" s="26">
        <v>757.08</v>
      </c>
      <c r="M121" s="24">
        <v>0</v>
      </c>
      <c r="N121" s="25">
        <v>0</v>
      </c>
      <c r="O121" s="339"/>
      <c r="P121" s="339"/>
      <c r="Q121" s="24">
        <v>0</v>
      </c>
      <c r="R121" s="88">
        <v>757080</v>
      </c>
      <c r="S121" s="88">
        <v>0</v>
      </c>
      <c r="T121" s="88">
        <v>0</v>
      </c>
      <c r="U121" s="88">
        <v>0</v>
      </c>
      <c r="V121" s="3"/>
      <c r="W121" s="1"/>
      <c r="X121" s="1"/>
      <c r="Y121" s="1"/>
    </row>
    <row r="122" spans="1:25" ht="12.75" customHeight="1">
      <c r="A122" s="13"/>
      <c r="B122" s="343" t="s">
        <v>845</v>
      </c>
      <c r="C122" s="343"/>
      <c r="D122" s="343"/>
      <c r="E122" s="343"/>
      <c r="F122" s="343"/>
      <c r="G122" s="344"/>
      <c r="H122" s="31" t="s">
        <v>437</v>
      </c>
      <c r="I122" s="274" t="s">
        <v>450</v>
      </c>
      <c r="J122" s="275" t="s">
        <v>436</v>
      </c>
      <c r="K122" s="28"/>
      <c r="L122" s="26">
        <v>153.44999999999999</v>
      </c>
      <c r="M122" s="24">
        <v>0</v>
      </c>
      <c r="N122" s="25">
        <v>0</v>
      </c>
      <c r="O122" s="339"/>
      <c r="P122" s="339"/>
      <c r="Q122" s="24">
        <v>0</v>
      </c>
      <c r="R122" s="88">
        <v>153456</v>
      </c>
      <c r="S122" s="88">
        <v>0</v>
      </c>
      <c r="T122" s="88">
        <v>0</v>
      </c>
      <c r="U122" s="88">
        <v>0</v>
      </c>
      <c r="V122" s="3"/>
      <c r="W122" s="1"/>
      <c r="X122" s="1"/>
      <c r="Y122" s="1"/>
    </row>
    <row r="123" spans="1:25" ht="32.25" customHeight="1">
      <c r="A123" s="13"/>
      <c r="B123" s="343" t="s">
        <v>468</v>
      </c>
      <c r="C123" s="343"/>
      <c r="D123" s="343"/>
      <c r="E123" s="343"/>
      <c r="F123" s="343"/>
      <c r="G123" s="344"/>
      <c r="H123" s="31" t="s">
        <v>469</v>
      </c>
      <c r="I123" s="274" t="s">
        <v>468</v>
      </c>
      <c r="J123" s="275" t="s">
        <v>1</v>
      </c>
      <c r="K123" s="28"/>
      <c r="L123" s="26">
        <v>3136.1</v>
      </c>
      <c r="M123" s="24">
        <v>25676800</v>
      </c>
      <c r="N123" s="25">
        <v>25676800</v>
      </c>
      <c r="O123" s="339"/>
      <c r="P123" s="339"/>
      <c r="Q123" s="24">
        <v>0</v>
      </c>
      <c r="R123" s="88">
        <v>2300000</v>
      </c>
      <c r="S123" s="88">
        <v>836099</v>
      </c>
      <c r="T123" s="88">
        <v>0</v>
      </c>
      <c r="U123" s="88">
        <v>0</v>
      </c>
      <c r="V123" s="3"/>
      <c r="W123" s="1"/>
      <c r="X123" s="1"/>
      <c r="Y123" s="1"/>
    </row>
    <row r="124" spans="1:25" ht="21.75" customHeight="1">
      <c r="A124" s="13"/>
      <c r="B124" s="343" t="s">
        <v>843</v>
      </c>
      <c r="C124" s="343"/>
      <c r="D124" s="343"/>
      <c r="E124" s="343"/>
      <c r="F124" s="343"/>
      <c r="G124" s="344"/>
      <c r="H124" s="31" t="s">
        <v>418</v>
      </c>
      <c r="I124" s="274" t="s">
        <v>468</v>
      </c>
      <c r="J124" s="275" t="s">
        <v>417</v>
      </c>
      <c r="K124" s="28"/>
      <c r="L124" s="26">
        <v>3136.1</v>
      </c>
      <c r="M124" s="24">
        <v>25676800</v>
      </c>
      <c r="N124" s="25">
        <v>25676800</v>
      </c>
      <c r="O124" s="339"/>
      <c r="P124" s="339"/>
      <c r="Q124" s="24">
        <v>0</v>
      </c>
      <c r="R124" s="88">
        <v>2300000</v>
      </c>
      <c r="S124" s="88">
        <v>836099</v>
      </c>
      <c r="T124" s="88">
        <v>0</v>
      </c>
      <c r="U124" s="88">
        <v>0</v>
      </c>
      <c r="V124" s="3"/>
      <c r="W124" s="1"/>
      <c r="X124" s="1"/>
      <c r="Y124" s="1"/>
    </row>
    <row r="125" spans="1:25" ht="12.75" customHeight="1">
      <c r="A125" s="13"/>
      <c r="B125" s="343" t="s">
        <v>844</v>
      </c>
      <c r="C125" s="343"/>
      <c r="D125" s="343"/>
      <c r="E125" s="343"/>
      <c r="F125" s="343"/>
      <c r="G125" s="344"/>
      <c r="H125" s="31" t="s">
        <v>420</v>
      </c>
      <c r="I125" s="274" t="s">
        <v>468</v>
      </c>
      <c r="J125" s="275" t="s">
        <v>419</v>
      </c>
      <c r="K125" s="28"/>
      <c r="L125" s="26">
        <v>3136.1</v>
      </c>
      <c r="M125" s="24">
        <v>25676800</v>
      </c>
      <c r="N125" s="25">
        <v>25676800</v>
      </c>
      <c r="O125" s="339"/>
      <c r="P125" s="339"/>
      <c r="Q125" s="24">
        <v>0</v>
      </c>
      <c r="R125" s="88">
        <v>2300000</v>
      </c>
      <c r="S125" s="88">
        <v>836099</v>
      </c>
      <c r="T125" s="88">
        <v>0</v>
      </c>
      <c r="U125" s="88">
        <v>0</v>
      </c>
      <c r="V125" s="3"/>
      <c r="W125" s="1"/>
      <c r="X125" s="1"/>
      <c r="Y125" s="1"/>
    </row>
    <row r="126" spans="1:25" ht="21.75" customHeight="1">
      <c r="A126" s="13"/>
      <c r="B126" s="343" t="s">
        <v>501</v>
      </c>
      <c r="C126" s="343"/>
      <c r="D126" s="343"/>
      <c r="E126" s="343"/>
      <c r="F126" s="343"/>
      <c r="G126" s="344"/>
      <c r="H126" s="31" t="s">
        <v>502</v>
      </c>
      <c r="I126" s="274" t="s">
        <v>501</v>
      </c>
      <c r="J126" s="275" t="s">
        <v>1</v>
      </c>
      <c r="K126" s="28"/>
      <c r="L126" s="26">
        <v>11888.99</v>
      </c>
      <c r="M126" s="24">
        <v>5381600</v>
      </c>
      <c r="N126" s="25">
        <v>4637700</v>
      </c>
      <c r="O126" s="339"/>
      <c r="P126" s="339"/>
      <c r="Q126" s="24">
        <v>0</v>
      </c>
      <c r="R126" s="88">
        <v>10567137</v>
      </c>
      <c r="S126" s="88">
        <v>1321852</v>
      </c>
      <c r="T126" s="88">
        <v>0</v>
      </c>
      <c r="U126" s="88">
        <v>0</v>
      </c>
      <c r="V126" s="3"/>
      <c r="W126" s="1"/>
      <c r="X126" s="1"/>
      <c r="Y126" s="1"/>
    </row>
    <row r="127" spans="1:25" ht="12.75" customHeight="1">
      <c r="A127" s="13"/>
      <c r="B127" s="343" t="s">
        <v>503</v>
      </c>
      <c r="C127" s="343"/>
      <c r="D127" s="343"/>
      <c r="E127" s="343"/>
      <c r="F127" s="343"/>
      <c r="G127" s="344"/>
      <c r="H127" s="31" t="s">
        <v>479</v>
      </c>
      <c r="I127" s="274" t="s">
        <v>503</v>
      </c>
      <c r="J127" s="275" t="s">
        <v>1</v>
      </c>
      <c r="K127" s="28"/>
      <c r="L127" s="26">
        <v>11888.99</v>
      </c>
      <c r="M127" s="24">
        <v>5381600</v>
      </c>
      <c r="N127" s="25">
        <v>4637700</v>
      </c>
      <c r="O127" s="339"/>
      <c r="P127" s="339"/>
      <c r="Q127" s="24">
        <v>0</v>
      </c>
      <c r="R127" s="88">
        <v>10567137</v>
      </c>
      <c r="S127" s="88">
        <v>1321852</v>
      </c>
      <c r="T127" s="88">
        <v>0</v>
      </c>
      <c r="U127" s="88">
        <v>0</v>
      </c>
      <c r="V127" s="3"/>
      <c r="W127" s="1"/>
      <c r="X127" s="1"/>
      <c r="Y127" s="1"/>
    </row>
    <row r="128" spans="1:25" ht="21.75" customHeight="1">
      <c r="A128" s="13"/>
      <c r="B128" s="343" t="s">
        <v>839</v>
      </c>
      <c r="C128" s="343"/>
      <c r="D128" s="343"/>
      <c r="E128" s="343"/>
      <c r="F128" s="343"/>
      <c r="G128" s="344"/>
      <c r="H128" s="31" t="s">
        <v>397</v>
      </c>
      <c r="I128" s="274" t="s">
        <v>503</v>
      </c>
      <c r="J128" s="275" t="s">
        <v>396</v>
      </c>
      <c r="K128" s="28"/>
      <c r="L128" s="26">
        <v>0</v>
      </c>
      <c r="M128" s="24">
        <v>5381600</v>
      </c>
      <c r="N128" s="25">
        <v>4637700</v>
      </c>
      <c r="O128" s="339"/>
      <c r="P128" s="339"/>
      <c r="Q128" s="24">
        <v>0</v>
      </c>
      <c r="R128" s="88">
        <v>0</v>
      </c>
      <c r="S128" s="88">
        <v>0</v>
      </c>
      <c r="T128" s="88">
        <v>0</v>
      </c>
      <c r="U128" s="88">
        <v>0</v>
      </c>
      <c r="V128" s="3"/>
      <c r="W128" s="1"/>
      <c r="X128" s="1"/>
      <c r="Y128" s="1"/>
    </row>
    <row r="129" spans="1:25" ht="21.75" customHeight="1">
      <c r="A129" s="13"/>
      <c r="B129" s="343" t="s">
        <v>840</v>
      </c>
      <c r="C129" s="343"/>
      <c r="D129" s="343"/>
      <c r="E129" s="343"/>
      <c r="F129" s="343"/>
      <c r="G129" s="344"/>
      <c r="H129" s="31" t="s">
        <v>399</v>
      </c>
      <c r="I129" s="274" t="s">
        <v>503</v>
      </c>
      <c r="J129" s="275" t="s">
        <v>398</v>
      </c>
      <c r="K129" s="28"/>
      <c r="L129" s="26">
        <v>0</v>
      </c>
      <c r="M129" s="24">
        <v>5381600</v>
      </c>
      <c r="N129" s="25">
        <v>4637700</v>
      </c>
      <c r="O129" s="339"/>
      <c r="P129" s="339"/>
      <c r="Q129" s="24">
        <v>0</v>
      </c>
      <c r="R129" s="88">
        <v>0</v>
      </c>
      <c r="S129" s="88">
        <v>0</v>
      </c>
      <c r="T129" s="88">
        <v>0</v>
      </c>
      <c r="U129" s="88">
        <v>0</v>
      </c>
      <c r="V129" s="3"/>
      <c r="W129" s="1"/>
      <c r="X129" s="1"/>
      <c r="Y129" s="1"/>
    </row>
    <row r="130" spans="1:25" ht="21.75" customHeight="1">
      <c r="A130" s="13"/>
      <c r="B130" s="343" t="s">
        <v>843</v>
      </c>
      <c r="C130" s="343"/>
      <c r="D130" s="343"/>
      <c r="E130" s="343"/>
      <c r="F130" s="343"/>
      <c r="G130" s="344"/>
      <c r="H130" s="31" t="s">
        <v>418</v>
      </c>
      <c r="I130" s="274" t="s">
        <v>503</v>
      </c>
      <c r="J130" s="275" t="s">
        <v>417</v>
      </c>
      <c r="K130" s="28"/>
      <c r="L130" s="26">
        <v>11888.99</v>
      </c>
      <c r="M130" s="24">
        <v>0</v>
      </c>
      <c r="N130" s="25">
        <v>0</v>
      </c>
      <c r="O130" s="339"/>
      <c r="P130" s="339"/>
      <c r="Q130" s="24">
        <v>0</v>
      </c>
      <c r="R130" s="88">
        <v>10567137</v>
      </c>
      <c r="S130" s="88">
        <v>1321852</v>
      </c>
      <c r="T130" s="88">
        <v>0</v>
      </c>
      <c r="U130" s="88">
        <v>0</v>
      </c>
      <c r="V130" s="3"/>
      <c r="W130" s="1"/>
      <c r="X130" s="1"/>
      <c r="Y130" s="1"/>
    </row>
    <row r="131" spans="1:25" ht="12.75" customHeight="1">
      <c r="A131" s="13"/>
      <c r="B131" s="343" t="s">
        <v>844</v>
      </c>
      <c r="C131" s="343"/>
      <c r="D131" s="343"/>
      <c r="E131" s="343"/>
      <c r="F131" s="343"/>
      <c r="G131" s="344"/>
      <c r="H131" s="31" t="s">
        <v>420</v>
      </c>
      <c r="I131" s="274" t="s">
        <v>503</v>
      </c>
      <c r="J131" s="275" t="s">
        <v>419</v>
      </c>
      <c r="K131" s="28"/>
      <c r="L131" s="26">
        <v>11229.61</v>
      </c>
      <c r="M131" s="24">
        <v>0</v>
      </c>
      <c r="N131" s="25">
        <v>0</v>
      </c>
      <c r="O131" s="339"/>
      <c r="P131" s="339"/>
      <c r="Q131" s="24">
        <v>0</v>
      </c>
      <c r="R131" s="88">
        <v>9907756</v>
      </c>
      <c r="S131" s="88">
        <v>1321852</v>
      </c>
      <c r="T131" s="88">
        <v>0</v>
      </c>
      <c r="U131" s="88">
        <v>0</v>
      </c>
      <c r="V131" s="3"/>
      <c r="W131" s="1"/>
      <c r="X131" s="1"/>
      <c r="Y131" s="1"/>
    </row>
    <row r="132" spans="1:25" ht="12.75" customHeight="1">
      <c r="A132" s="13"/>
      <c r="B132" s="343" t="s">
        <v>845</v>
      </c>
      <c r="C132" s="343"/>
      <c r="D132" s="343"/>
      <c r="E132" s="343"/>
      <c r="F132" s="343"/>
      <c r="G132" s="344"/>
      <c r="H132" s="31" t="s">
        <v>437</v>
      </c>
      <c r="I132" s="274" t="s">
        <v>503</v>
      </c>
      <c r="J132" s="275" t="s">
        <v>436</v>
      </c>
      <c r="K132" s="28"/>
      <c r="L132" s="26">
        <v>659.38</v>
      </c>
      <c r="M132" s="24">
        <v>0</v>
      </c>
      <c r="N132" s="25">
        <v>0</v>
      </c>
      <c r="O132" s="339"/>
      <c r="P132" s="339"/>
      <c r="Q132" s="24">
        <v>0</v>
      </c>
      <c r="R132" s="88">
        <v>659381</v>
      </c>
      <c r="S132" s="88">
        <v>0</v>
      </c>
      <c r="T132" s="88">
        <v>0</v>
      </c>
      <c r="U132" s="88">
        <v>0</v>
      </c>
      <c r="V132" s="3"/>
      <c r="W132" s="1"/>
      <c r="X132" s="1"/>
      <c r="Y132" s="1"/>
    </row>
    <row r="133" spans="1:25" ht="21.75" customHeight="1">
      <c r="A133" s="13"/>
      <c r="B133" s="343" t="s">
        <v>756</v>
      </c>
      <c r="C133" s="343"/>
      <c r="D133" s="343"/>
      <c r="E133" s="343"/>
      <c r="F133" s="343"/>
      <c r="G133" s="344"/>
      <c r="H133" s="31" t="s">
        <v>757</v>
      </c>
      <c r="I133" s="274" t="s">
        <v>756</v>
      </c>
      <c r="J133" s="275" t="s">
        <v>1</v>
      </c>
      <c r="K133" s="28"/>
      <c r="L133" s="26">
        <v>316.01</v>
      </c>
      <c r="M133" s="24">
        <v>0</v>
      </c>
      <c r="N133" s="25">
        <v>0</v>
      </c>
      <c r="O133" s="339"/>
      <c r="P133" s="339"/>
      <c r="Q133" s="24">
        <v>0</v>
      </c>
      <c r="R133" s="88">
        <v>175560</v>
      </c>
      <c r="S133" s="88">
        <v>140448</v>
      </c>
      <c r="T133" s="88">
        <v>0</v>
      </c>
      <c r="U133" s="88">
        <v>0</v>
      </c>
      <c r="V133" s="3"/>
      <c r="W133" s="1"/>
      <c r="X133" s="1"/>
      <c r="Y133" s="1"/>
    </row>
    <row r="134" spans="1:25" ht="12.75" customHeight="1">
      <c r="A134" s="13"/>
      <c r="B134" s="343" t="s">
        <v>758</v>
      </c>
      <c r="C134" s="343"/>
      <c r="D134" s="343"/>
      <c r="E134" s="343"/>
      <c r="F134" s="343"/>
      <c r="G134" s="344"/>
      <c r="H134" s="31" t="s">
        <v>403</v>
      </c>
      <c r="I134" s="274" t="s">
        <v>758</v>
      </c>
      <c r="J134" s="275" t="s">
        <v>1</v>
      </c>
      <c r="K134" s="28"/>
      <c r="L134" s="26">
        <v>316.01</v>
      </c>
      <c r="M134" s="24">
        <v>0</v>
      </c>
      <c r="N134" s="25">
        <v>0</v>
      </c>
      <c r="O134" s="339"/>
      <c r="P134" s="339"/>
      <c r="Q134" s="24">
        <v>0</v>
      </c>
      <c r="R134" s="88">
        <v>175560</v>
      </c>
      <c r="S134" s="88">
        <v>140448</v>
      </c>
      <c r="T134" s="88">
        <v>0</v>
      </c>
      <c r="U134" s="88">
        <v>0</v>
      </c>
      <c r="V134" s="3"/>
      <c r="W134" s="1"/>
      <c r="X134" s="1"/>
      <c r="Y134" s="1"/>
    </row>
    <row r="135" spans="1:25" ht="21.75" customHeight="1">
      <c r="A135" s="13"/>
      <c r="B135" s="343" t="s">
        <v>839</v>
      </c>
      <c r="C135" s="343"/>
      <c r="D135" s="343"/>
      <c r="E135" s="343"/>
      <c r="F135" s="343"/>
      <c r="G135" s="344"/>
      <c r="H135" s="31" t="s">
        <v>397</v>
      </c>
      <c r="I135" s="274" t="s">
        <v>758</v>
      </c>
      <c r="J135" s="275" t="s">
        <v>396</v>
      </c>
      <c r="K135" s="28"/>
      <c r="L135" s="26">
        <v>316.01</v>
      </c>
      <c r="M135" s="24">
        <v>0</v>
      </c>
      <c r="N135" s="25">
        <v>0</v>
      </c>
      <c r="O135" s="339"/>
      <c r="P135" s="339"/>
      <c r="Q135" s="24">
        <v>0</v>
      </c>
      <c r="R135" s="88">
        <v>175560</v>
      </c>
      <c r="S135" s="88">
        <v>140448</v>
      </c>
      <c r="T135" s="88">
        <v>0</v>
      </c>
      <c r="U135" s="88">
        <v>0</v>
      </c>
      <c r="V135" s="3"/>
      <c r="W135" s="1"/>
      <c r="X135" s="1"/>
      <c r="Y135" s="1"/>
    </row>
    <row r="136" spans="1:25" ht="21.75" customHeight="1">
      <c r="A136" s="13"/>
      <c r="B136" s="343" t="s">
        <v>840</v>
      </c>
      <c r="C136" s="343"/>
      <c r="D136" s="343"/>
      <c r="E136" s="343"/>
      <c r="F136" s="343"/>
      <c r="G136" s="344"/>
      <c r="H136" s="31" t="s">
        <v>399</v>
      </c>
      <c r="I136" s="274" t="s">
        <v>758</v>
      </c>
      <c r="J136" s="275" t="s">
        <v>398</v>
      </c>
      <c r="K136" s="28"/>
      <c r="L136" s="26">
        <v>316.01</v>
      </c>
      <c r="M136" s="24">
        <v>0</v>
      </c>
      <c r="N136" s="25">
        <v>0</v>
      </c>
      <c r="O136" s="339"/>
      <c r="P136" s="339"/>
      <c r="Q136" s="24">
        <v>0</v>
      </c>
      <c r="R136" s="88">
        <v>175560</v>
      </c>
      <c r="S136" s="88">
        <v>140448</v>
      </c>
      <c r="T136" s="88">
        <v>0</v>
      </c>
      <c r="U136" s="88">
        <v>0</v>
      </c>
      <c r="V136" s="3"/>
      <c r="W136" s="1"/>
      <c r="X136" s="1"/>
      <c r="Y136" s="1"/>
    </row>
    <row r="137" spans="1:25" ht="21.75" customHeight="1">
      <c r="A137" s="13"/>
      <c r="B137" s="343" t="s">
        <v>858</v>
      </c>
      <c r="C137" s="343"/>
      <c r="D137" s="343"/>
      <c r="E137" s="343"/>
      <c r="F137" s="343"/>
      <c r="G137" s="344"/>
      <c r="H137" s="31" t="s">
        <v>746</v>
      </c>
      <c r="I137" s="274" t="s">
        <v>758</v>
      </c>
      <c r="J137" s="275" t="s">
        <v>745</v>
      </c>
      <c r="K137" s="28"/>
      <c r="L137" s="26">
        <v>0</v>
      </c>
      <c r="M137" s="24">
        <v>0</v>
      </c>
      <c r="N137" s="25">
        <v>0</v>
      </c>
      <c r="O137" s="339"/>
      <c r="P137" s="339"/>
      <c r="Q137" s="24">
        <v>0</v>
      </c>
      <c r="R137" s="88">
        <v>0</v>
      </c>
      <c r="S137" s="88">
        <v>0</v>
      </c>
      <c r="T137" s="88">
        <v>0</v>
      </c>
      <c r="U137" s="88">
        <v>0</v>
      </c>
      <c r="V137" s="3"/>
      <c r="W137" s="1"/>
      <c r="X137" s="1"/>
      <c r="Y137" s="1"/>
    </row>
    <row r="138" spans="1:25" ht="12.75" customHeight="1">
      <c r="A138" s="13"/>
      <c r="B138" s="343" t="s">
        <v>859</v>
      </c>
      <c r="C138" s="343"/>
      <c r="D138" s="343"/>
      <c r="E138" s="343"/>
      <c r="F138" s="343"/>
      <c r="G138" s="344"/>
      <c r="H138" s="31" t="s">
        <v>748</v>
      </c>
      <c r="I138" s="274" t="s">
        <v>758</v>
      </c>
      <c r="J138" s="275" t="s">
        <v>747</v>
      </c>
      <c r="K138" s="28"/>
      <c r="L138" s="26">
        <v>0</v>
      </c>
      <c r="M138" s="24">
        <v>0</v>
      </c>
      <c r="N138" s="25">
        <v>0</v>
      </c>
      <c r="O138" s="339"/>
      <c r="P138" s="339"/>
      <c r="Q138" s="24">
        <v>0</v>
      </c>
      <c r="R138" s="88">
        <v>0</v>
      </c>
      <c r="S138" s="88">
        <v>0</v>
      </c>
      <c r="T138" s="88">
        <v>0</v>
      </c>
      <c r="U138" s="88">
        <v>0</v>
      </c>
      <c r="V138" s="3"/>
      <c r="W138" s="1"/>
      <c r="X138" s="1"/>
      <c r="Y138" s="1"/>
    </row>
    <row r="139" spans="1:25" ht="12.75" customHeight="1">
      <c r="A139" s="13"/>
      <c r="B139" s="343" t="s">
        <v>759</v>
      </c>
      <c r="C139" s="343"/>
      <c r="D139" s="343"/>
      <c r="E139" s="343"/>
      <c r="F139" s="343"/>
      <c r="G139" s="344"/>
      <c r="H139" s="31" t="s">
        <v>760</v>
      </c>
      <c r="I139" s="274" t="s">
        <v>759</v>
      </c>
      <c r="J139" s="275" t="s">
        <v>1</v>
      </c>
      <c r="K139" s="28"/>
      <c r="L139" s="26">
        <v>48954.28</v>
      </c>
      <c r="M139" s="24">
        <v>485484244.44</v>
      </c>
      <c r="N139" s="25">
        <v>0</v>
      </c>
      <c r="O139" s="339"/>
      <c r="P139" s="339"/>
      <c r="Q139" s="24">
        <v>0</v>
      </c>
      <c r="R139" s="88">
        <v>5354613.9800000004</v>
      </c>
      <c r="S139" s="88">
        <v>43599667.579999998</v>
      </c>
      <c r="T139" s="88">
        <v>0</v>
      </c>
      <c r="U139" s="88">
        <v>0</v>
      </c>
      <c r="V139" s="3"/>
      <c r="W139" s="1"/>
      <c r="X139" s="1"/>
      <c r="Y139" s="1"/>
    </row>
    <row r="140" spans="1:25" ht="21.75" customHeight="1">
      <c r="A140" s="13"/>
      <c r="B140" s="343" t="s">
        <v>761</v>
      </c>
      <c r="C140" s="343"/>
      <c r="D140" s="343"/>
      <c r="E140" s="343"/>
      <c r="F140" s="343"/>
      <c r="G140" s="344"/>
      <c r="H140" s="31" t="s">
        <v>762</v>
      </c>
      <c r="I140" s="274" t="s">
        <v>761</v>
      </c>
      <c r="J140" s="275" t="s">
        <v>1</v>
      </c>
      <c r="K140" s="28"/>
      <c r="L140" s="26">
        <v>43914.28</v>
      </c>
      <c r="M140" s="24">
        <v>152465300</v>
      </c>
      <c r="N140" s="25">
        <v>0</v>
      </c>
      <c r="O140" s="339"/>
      <c r="P140" s="339"/>
      <c r="Q140" s="24">
        <v>0</v>
      </c>
      <c r="R140" s="88">
        <v>4819152.58</v>
      </c>
      <c r="S140" s="88">
        <v>39095126.240000002</v>
      </c>
      <c r="T140" s="88">
        <v>0</v>
      </c>
      <c r="U140" s="88">
        <v>0</v>
      </c>
      <c r="V140" s="3"/>
      <c r="W140" s="1"/>
      <c r="X140" s="1"/>
      <c r="Y140" s="1"/>
    </row>
    <row r="141" spans="1:25" ht="21.75" customHeight="1">
      <c r="A141" s="13"/>
      <c r="B141" s="343" t="s">
        <v>858</v>
      </c>
      <c r="C141" s="343"/>
      <c r="D141" s="343"/>
      <c r="E141" s="343"/>
      <c r="F141" s="343"/>
      <c r="G141" s="344"/>
      <c r="H141" s="31" t="s">
        <v>746</v>
      </c>
      <c r="I141" s="274" t="s">
        <v>761</v>
      </c>
      <c r="J141" s="275" t="s">
        <v>745</v>
      </c>
      <c r="K141" s="28"/>
      <c r="L141" s="26">
        <v>43914.28</v>
      </c>
      <c r="M141" s="24">
        <v>152465300</v>
      </c>
      <c r="N141" s="25">
        <v>0</v>
      </c>
      <c r="O141" s="339"/>
      <c r="P141" s="339"/>
      <c r="Q141" s="24">
        <v>0</v>
      </c>
      <c r="R141" s="88">
        <v>4819152.58</v>
      </c>
      <c r="S141" s="88">
        <v>39095126.240000002</v>
      </c>
      <c r="T141" s="88">
        <v>0</v>
      </c>
      <c r="U141" s="88">
        <v>0</v>
      </c>
      <c r="V141" s="3"/>
      <c r="W141" s="1"/>
      <c r="X141" s="1"/>
      <c r="Y141" s="1"/>
    </row>
    <row r="142" spans="1:25" ht="12.75" customHeight="1">
      <c r="A142" s="13"/>
      <c r="B142" s="343" t="s">
        <v>859</v>
      </c>
      <c r="C142" s="343"/>
      <c r="D142" s="343"/>
      <c r="E142" s="343"/>
      <c r="F142" s="343"/>
      <c r="G142" s="344"/>
      <c r="H142" s="31" t="s">
        <v>748</v>
      </c>
      <c r="I142" s="274" t="s">
        <v>761</v>
      </c>
      <c r="J142" s="275" t="s">
        <v>747</v>
      </c>
      <c r="K142" s="28"/>
      <c r="L142" s="26">
        <v>43914.28</v>
      </c>
      <c r="M142" s="24">
        <v>152465300</v>
      </c>
      <c r="N142" s="25">
        <v>0</v>
      </c>
      <c r="O142" s="339"/>
      <c r="P142" s="339"/>
      <c r="Q142" s="24">
        <v>0</v>
      </c>
      <c r="R142" s="88">
        <v>4819152.58</v>
      </c>
      <c r="S142" s="88">
        <v>39095126.240000002</v>
      </c>
      <c r="T142" s="88">
        <v>0</v>
      </c>
      <c r="U142" s="88">
        <v>0</v>
      </c>
      <c r="V142" s="3"/>
      <c r="W142" s="1"/>
      <c r="X142" s="1"/>
      <c r="Y142" s="1"/>
    </row>
    <row r="143" spans="1:25" ht="21.75" customHeight="1">
      <c r="A143" s="13"/>
      <c r="B143" s="343" t="s">
        <v>763</v>
      </c>
      <c r="C143" s="343"/>
      <c r="D143" s="343"/>
      <c r="E143" s="343"/>
      <c r="F143" s="343"/>
      <c r="G143" s="344"/>
      <c r="H143" s="31" t="s">
        <v>762</v>
      </c>
      <c r="I143" s="274" t="s">
        <v>763</v>
      </c>
      <c r="J143" s="275" t="s">
        <v>1</v>
      </c>
      <c r="K143" s="28"/>
      <c r="L143" s="26">
        <v>5040</v>
      </c>
      <c r="M143" s="24">
        <v>333018944.44</v>
      </c>
      <c r="N143" s="25">
        <v>0</v>
      </c>
      <c r="O143" s="339"/>
      <c r="P143" s="339"/>
      <c r="Q143" s="24">
        <v>0</v>
      </c>
      <c r="R143" s="88">
        <v>535461.4</v>
      </c>
      <c r="S143" s="88">
        <v>4504541.34</v>
      </c>
      <c r="T143" s="88">
        <v>0</v>
      </c>
      <c r="U143" s="88">
        <v>0</v>
      </c>
      <c r="V143" s="3"/>
      <c r="W143" s="1"/>
      <c r="X143" s="1"/>
      <c r="Y143" s="1"/>
    </row>
    <row r="144" spans="1:25" ht="21.75" customHeight="1">
      <c r="A144" s="13"/>
      <c r="B144" s="343" t="s">
        <v>858</v>
      </c>
      <c r="C144" s="343"/>
      <c r="D144" s="343"/>
      <c r="E144" s="343"/>
      <c r="F144" s="343"/>
      <c r="G144" s="344"/>
      <c r="H144" s="31" t="s">
        <v>746</v>
      </c>
      <c r="I144" s="274" t="s">
        <v>763</v>
      </c>
      <c r="J144" s="275" t="s">
        <v>745</v>
      </c>
      <c r="K144" s="28"/>
      <c r="L144" s="26">
        <v>5040</v>
      </c>
      <c r="M144" s="24">
        <v>333018944.44</v>
      </c>
      <c r="N144" s="25">
        <v>0</v>
      </c>
      <c r="O144" s="339"/>
      <c r="P144" s="339"/>
      <c r="Q144" s="24">
        <v>0</v>
      </c>
      <c r="R144" s="88">
        <v>535461.4</v>
      </c>
      <c r="S144" s="88">
        <v>4504541.34</v>
      </c>
      <c r="T144" s="88">
        <v>0</v>
      </c>
      <c r="U144" s="88">
        <v>0</v>
      </c>
      <c r="V144" s="3"/>
      <c r="W144" s="1"/>
      <c r="X144" s="1"/>
      <c r="Y144" s="1"/>
    </row>
    <row r="145" spans="1:25" ht="12.75" customHeight="1">
      <c r="A145" s="13"/>
      <c r="B145" s="343" t="s">
        <v>859</v>
      </c>
      <c r="C145" s="343"/>
      <c r="D145" s="343"/>
      <c r="E145" s="343"/>
      <c r="F145" s="343"/>
      <c r="G145" s="344"/>
      <c r="H145" s="31" t="s">
        <v>748</v>
      </c>
      <c r="I145" s="274" t="s">
        <v>763</v>
      </c>
      <c r="J145" s="275" t="s">
        <v>747</v>
      </c>
      <c r="K145" s="28"/>
      <c r="L145" s="26">
        <v>5040</v>
      </c>
      <c r="M145" s="24">
        <v>333018944.44</v>
      </c>
      <c r="N145" s="25">
        <v>0</v>
      </c>
      <c r="O145" s="339"/>
      <c r="P145" s="339"/>
      <c r="Q145" s="24">
        <v>0</v>
      </c>
      <c r="R145" s="88">
        <v>535461.4</v>
      </c>
      <c r="S145" s="88">
        <v>4504541.34</v>
      </c>
      <c r="T145" s="88">
        <v>0</v>
      </c>
      <c r="U145" s="88">
        <v>0</v>
      </c>
      <c r="V145" s="3"/>
      <c r="W145" s="1"/>
      <c r="X145" s="1"/>
      <c r="Y145" s="1"/>
    </row>
    <row r="146" spans="1:25" ht="21.75" customHeight="1">
      <c r="A146" s="13"/>
      <c r="B146" s="343" t="s">
        <v>504</v>
      </c>
      <c r="C146" s="343"/>
      <c r="D146" s="343"/>
      <c r="E146" s="343"/>
      <c r="F146" s="343"/>
      <c r="G146" s="344"/>
      <c r="H146" s="31" t="s">
        <v>505</v>
      </c>
      <c r="I146" s="274" t="s">
        <v>504</v>
      </c>
      <c r="J146" s="275" t="s">
        <v>1</v>
      </c>
      <c r="K146" s="28"/>
      <c r="L146" s="26">
        <v>600</v>
      </c>
      <c r="M146" s="24">
        <v>600000</v>
      </c>
      <c r="N146" s="25">
        <v>600000</v>
      </c>
      <c r="O146" s="339"/>
      <c r="P146" s="339"/>
      <c r="Q146" s="24">
        <v>0</v>
      </c>
      <c r="R146" s="88">
        <v>300000</v>
      </c>
      <c r="S146" s="88">
        <v>300000</v>
      </c>
      <c r="T146" s="88">
        <v>0</v>
      </c>
      <c r="U146" s="88">
        <v>0</v>
      </c>
      <c r="V146" s="3"/>
      <c r="W146" s="1"/>
      <c r="X146" s="1"/>
      <c r="Y146" s="1"/>
    </row>
    <row r="147" spans="1:25" ht="32.25" customHeight="1">
      <c r="A147" s="13"/>
      <c r="B147" s="343" t="s">
        <v>506</v>
      </c>
      <c r="C147" s="343"/>
      <c r="D147" s="343"/>
      <c r="E147" s="343"/>
      <c r="F147" s="343"/>
      <c r="G147" s="344"/>
      <c r="H147" s="31" t="s">
        <v>507</v>
      </c>
      <c r="I147" s="274" t="s">
        <v>506</v>
      </c>
      <c r="J147" s="275" t="s">
        <v>1</v>
      </c>
      <c r="K147" s="28"/>
      <c r="L147" s="26">
        <v>600</v>
      </c>
      <c r="M147" s="24">
        <v>600000</v>
      </c>
      <c r="N147" s="25">
        <v>600000</v>
      </c>
      <c r="O147" s="339"/>
      <c r="P147" s="339"/>
      <c r="Q147" s="24">
        <v>0</v>
      </c>
      <c r="R147" s="88">
        <v>300000</v>
      </c>
      <c r="S147" s="88">
        <v>300000</v>
      </c>
      <c r="T147" s="88">
        <v>0</v>
      </c>
      <c r="U147" s="88">
        <v>0</v>
      </c>
      <c r="V147" s="3"/>
      <c r="W147" s="1"/>
      <c r="X147" s="1"/>
      <c r="Y147" s="1"/>
    </row>
    <row r="148" spans="1:25" ht="12.75" customHeight="1">
      <c r="A148" s="13"/>
      <c r="B148" s="343" t="s">
        <v>508</v>
      </c>
      <c r="C148" s="343"/>
      <c r="D148" s="343"/>
      <c r="E148" s="343"/>
      <c r="F148" s="343"/>
      <c r="G148" s="344"/>
      <c r="H148" s="31" t="s">
        <v>509</v>
      </c>
      <c r="I148" s="274" t="s">
        <v>508</v>
      </c>
      <c r="J148" s="275" t="s">
        <v>1</v>
      </c>
      <c r="K148" s="28"/>
      <c r="L148" s="26">
        <v>600</v>
      </c>
      <c r="M148" s="24">
        <v>600000</v>
      </c>
      <c r="N148" s="25">
        <v>600000</v>
      </c>
      <c r="O148" s="339"/>
      <c r="P148" s="339"/>
      <c r="Q148" s="24">
        <v>0</v>
      </c>
      <c r="R148" s="88">
        <v>300000</v>
      </c>
      <c r="S148" s="88">
        <v>300000</v>
      </c>
      <c r="T148" s="88">
        <v>0</v>
      </c>
      <c r="U148" s="88">
        <v>0</v>
      </c>
      <c r="V148" s="3"/>
      <c r="W148" s="1"/>
      <c r="X148" s="1"/>
      <c r="Y148" s="1"/>
    </row>
    <row r="149" spans="1:25" ht="21.75" customHeight="1">
      <c r="A149" s="13"/>
      <c r="B149" s="343" t="s">
        <v>843</v>
      </c>
      <c r="C149" s="343"/>
      <c r="D149" s="343"/>
      <c r="E149" s="343"/>
      <c r="F149" s="343"/>
      <c r="G149" s="344"/>
      <c r="H149" s="31" t="s">
        <v>418</v>
      </c>
      <c r="I149" s="274" t="s">
        <v>508</v>
      </c>
      <c r="J149" s="275" t="s">
        <v>417</v>
      </c>
      <c r="K149" s="28"/>
      <c r="L149" s="26">
        <v>600</v>
      </c>
      <c r="M149" s="24">
        <v>0</v>
      </c>
      <c r="N149" s="25">
        <v>0</v>
      </c>
      <c r="O149" s="339"/>
      <c r="P149" s="339"/>
      <c r="Q149" s="24">
        <v>0</v>
      </c>
      <c r="R149" s="88">
        <v>300000</v>
      </c>
      <c r="S149" s="88">
        <v>300000</v>
      </c>
      <c r="T149" s="88">
        <v>0</v>
      </c>
      <c r="U149" s="88">
        <v>0</v>
      </c>
      <c r="V149" s="3"/>
      <c r="W149" s="1"/>
      <c r="X149" s="1"/>
      <c r="Y149" s="1"/>
    </row>
    <row r="150" spans="1:25" ht="12.75" customHeight="1">
      <c r="A150" s="13"/>
      <c r="B150" s="343" t="s">
        <v>844</v>
      </c>
      <c r="C150" s="343"/>
      <c r="D150" s="343"/>
      <c r="E150" s="343"/>
      <c r="F150" s="343"/>
      <c r="G150" s="344"/>
      <c r="H150" s="31" t="s">
        <v>420</v>
      </c>
      <c r="I150" s="274" t="s">
        <v>508</v>
      </c>
      <c r="J150" s="275" t="s">
        <v>419</v>
      </c>
      <c r="K150" s="28"/>
      <c r="L150" s="26">
        <v>600</v>
      </c>
      <c r="M150" s="24">
        <v>0</v>
      </c>
      <c r="N150" s="25">
        <v>0</v>
      </c>
      <c r="O150" s="339"/>
      <c r="P150" s="339"/>
      <c r="Q150" s="24">
        <v>0</v>
      </c>
      <c r="R150" s="88">
        <v>300000</v>
      </c>
      <c r="S150" s="88">
        <v>300000</v>
      </c>
      <c r="T150" s="88">
        <v>0</v>
      </c>
      <c r="U150" s="88">
        <v>0</v>
      </c>
      <c r="V150" s="3"/>
      <c r="W150" s="1"/>
      <c r="X150" s="1"/>
      <c r="Y150" s="1"/>
    </row>
    <row r="151" spans="1:25" ht="32.25" customHeight="1">
      <c r="A151" s="13"/>
      <c r="B151" s="343" t="s">
        <v>510</v>
      </c>
      <c r="C151" s="343"/>
      <c r="D151" s="343"/>
      <c r="E151" s="343"/>
      <c r="F151" s="343"/>
      <c r="G151" s="344"/>
      <c r="H151" s="276" t="s">
        <v>511</v>
      </c>
      <c r="I151" s="277" t="s">
        <v>510</v>
      </c>
      <c r="J151" s="278" t="s">
        <v>1</v>
      </c>
      <c r="K151" s="279"/>
      <c r="L151" s="280">
        <v>552.65</v>
      </c>
      <c r="M151" s="24">
        <v>3167300</v>
      </c>
      <c r="N151" s="25">
        <v>3163600</v>
      </c>
      <c r="O151" s="339"/>
      <c r="P151" s="339"/>
      <c r="Q151" s="24">
        <v>0</v>
      </c>
      <c r="R151" s="88">
        <v>374400</v>
      </c>
      <c r="S151" s="88">
        <v>178255</v>
      </c>
      <c r="T151" s="88">
        <v>0</v>
      </c>
      <c r="U151" s="88">
        <v>0</v>
      </c>
      <c r="V151" s="3"/>
      <c r="W151" s="1"/>
      <c r="X151" s="1"/>
      <c r="Y151" s="1"/>
    </row>
    <row r="152" spans="1:25" ht="53.25" customHeight="1">
      <c r="A152" s="13"/>
      <c r="B152" s="343" t="s">
        <v>623</v>
      </c>
      <c r="C152" s="343"/>
      <c r="D152" s="343"/>
      <c r="E152" s="343"/>
      <c r="F152" s="343"/>
      <c r="G152" s="344"/>
      <c r="H152" s="31" t="s">
        <v>860</v>
      </c>
      <c r="I152" s="274" t="s">
        <v>623</v>
      </c>
      <c r="J152" s="275" t="s">
        <v>1</v>
      </c>
      <c r="K152" s="28"/>
      <c r="L152" s="26">
        <v>368.65</v>
      </c>
      <c r="M152" s="24">
        <v>2426300</v>
      </c>
      <c r="N152" s="25">
        <v>2422600</v>
      </c>
      <c r="O152" s="339"/>
      <c r="P152" s="339"/>
      <c r="Q152" s="24">
        <v>0</v>
      </c>
      <c r="R152" s="88">
        <v>210400</v>
      </c>
      <c r="S152" s="88">
        <v>158255</v>
      </c>
      <c r="T152" s="88">
        <v>0</v>
      </c>
      <c r="U152" s="88">
        <v>0</v>
      </c>
      <c r="V152" s="3"/>
      <c r="W152" s="1"/>
      <c r="X152" s="1"/>
      <c r="Y152" s="1"/>
    </row>
    <row r="153" spans="1:25" ht="32.25" customHeight="1">
      <c r="A153" s="13"/>
      <c r="B153" s="343" t="s">
        <v>625</v>
      </c>
      <c r="C153" s="343"/>
      <c r="D153" s="343"/>
      <c r="E153" s="343"/>
      <c r="F153" s="343"/>
      <c r="G153" s="344"/>
      <c r="H153" s="31" t="s">
        <v>626</v>
      </c>
      <c r="I153" s="274" t="s">
        <v>625</v>
      </c>
      <c r="J153" s="275" t="s">
        <v>1</v>
      </c>
      <c r="K153" s="28"/>
      <c r="L153" s="26">
        <v>368.65</v>
      </c>
      <c r="M153" s="24">
        <v>2426300</v>
      </c>
      <c r="N153" s="25">
        <v>2422600</v>
      </c>
      <c r="O153" s="339"/>
      <c r="P153" s="339"/>
      <c r="Q153" s="24">
        <v>0</v>
      </c>
      <c r="R153" s="88">
        <v>210400</v>
      </c>
      <c r="S153" s="88">
        <v>158255</v>
      </c>
      <c r="T153" s="88">
        <v>0</v>
      </c>
      <c r="U153" s="88">
        <v>0</v>
      </c>
      <c r="V153" s="3"/>
      <c r="W153" s="1"/>
      <c r="X153" s="1"/>
      <c r="Y153" s="1"/>
    </row>
    <row r="154" spans="1:25" ht="74.25" customHeight="1">
      <c r="A154" s="13"/>
      <c r="B154" s="343" t="s">
        <v>627</v>
      </c>
      <c r="C154" s="343"/>
      <c r="D154" s="343"/>
      <c r="E154" s="343"/>
      <c r="F154" s="343"/>
      <c r="G154" s="344"/>
      <c r="H154" s="31" t="s">
        <v>628</v>
      </c>
      <c r="I154" s="274" t="s">
        <v>627</v>
      </c>
      <c r="J154" s="275" t="s">
        <v>1</v>
      </c>
      <c r="K154" s="28"/>
      <c r="L154" s="26">
        <v>368.65</v>
      </c>
      <c r="M154" s="24">
        <v>2426300</v>
      </c>
      <c r="N154" s="25">
        <v>2422600</v>
      </c>
      <c r="O154" s="339"/>
      <c r="P154" s="339"/>
      <c r="Q154" s="24">
        <v>0</v>
      </c>
      <c r="R154" s="88">
        <v>210400</v>
      </c>
      <c r="S154" s="88">
        <v>158255</v>
      </c>
      <c r="T154" s="88">
        <v>0</v>
      </c>
      <c r="U154" s="88">
        <v>0</v>
      </c>
      <c r="V154" s="3"/>
      <c r="W154" s="1"/>
      <c r="X154" s="1"/>
      <c r="Y154" s="1"/>
    </row>
    <row r="155" spans="1:25" ht="32.25" customHeight="1">
      <c r="A155" s="13"/>
      <c r="B155" s="343" t="s">
        <v>837</v>
      </c>
      <c r="C155" s="343"/>
      <c r="D155" s="343"/>
      <c r="E155" s="343"/>
      <c r="F155" s="343"/>
      <c r="G155" s="344"/>
      <c r="H155" s="31" t="s">
        <v>393</v>
      </c>
      <c r="I155" s="274" t="s">
        <v>627</v>
      </c>
      <c r="J155" s="275" t="s">
        <v>392</v>
      </c>
      <c r="K155" s="28"/>
      <c r="L155" s="26">
        <v>57.4</v>
      </c>
      <c r="M155" s="24">
        <v>57400</v>
      </c>
      <c r="N155" s="25">
        <v>57400</v>
      </c>
      <c r="O155" s="339"/>
      <c r="P155" s="339"/>
      <c r="Q155" s="24">
        <v>0</v>
      </c>
      <c r="R155" s="88">
        <v>57400</v>
      </c>
      <c r="S155" s="88">
        <v>0</v>
      </c>
      <c r="T155" s="88">
        <v>0</v>
      </c>
      <c r="U155" s="88">
        <v>0</v>
      </c>
      <c r="V155" s="3"/>
      <c r="W155" s="1"/>
      <c r="X155" s="1"/>
      <c r="Y155" s="1"/>
    </row>
    <row r="156" spans="1:25" ht="12.75" customHeight="1">
      <c r="A156" s="13"/>
      <c r="B156" s="343" t="s">
        <v>851</v>
      </c>
      <c r="C156" s="343"/>
      <c r="D156" s="343"/>
      <c r="E156" s="343"/>
      <c r="F156" s="343"/>
      <c r="G156" s="344"/>
      <c r="H156" s="31" t="s">
        <v>395</v>
      </c>
      <c r="I156" s="274" t="s">
        <v>627</v>
      </c>
      <c r="J156" s="275" t="s">
        <v>394</v>
      </c>
      <c r="K156" s="28"/>
      <c r="L156" s="26">
        <v>57.4</v>
      </c>
      <c r="M156" s="24">
        <v>57400</v>
      </c>
      <c r="N156" s="25">
        <v>57400</v>
      </c>
      <c r="O156" s="339"/>
      <c r="P156" s="339"/>
      <c r="Q156" s="24">
        <v>0</v>
      </c>
      <c r="R156" s="88">
        <v>57400</v>
      </c>
      <c r="S156" s="88">
        <v>0</v>
      </c>
      <c r="T156" s="88">
        <v>0</v>
      </c>
      <c r="U156" s="88">
        <v>0</v>
      </c>
      <c r="V156" s="3"/>
      <c r="W156" s="1"/>
      <c r="X156" s="1"/>
      <c r="Y156" s="1"/>
    </row>
    <row r="157" spans="1:25" ht="12.75" customHeight="1">
      <c r="A157" s="13"/>
      <c r="B157" s="343" t="s">
        <v>841</v>
      </c>
      <c r="C157" s="343"/>
      <c r="D157" s="343"/>
      <c r="E157" s="343"/>
      <c r="F157" s="343"/>
      <c r="G157" s="344"/>
      <c r="H157" s="31" t="s">
        <v>405</v>
      </c>
      <c r="I157" s="274" t="s">
        <v>627</v>
      </c>
      <c r="J157" s="275" t="s">
        <v>404</v>
      </c>
      <c r="K157" s="28"/>
      <c r="L157" s="26">
        <v>311.25</v>
      </c>
      <c r="M157" s="24">
        <v>2368900</v>
      </c>
      <c r="N157" s="25">
        <v>2365200</v>
      </c>
      <c r="O157" s="339"/>
      <c r="P157" s="339"/>
      <c r="Q157" s="24">
        <v>0</v>
      </c>
      <c r="R157" s="88">
        <v>153000</v>
      </c>
      <c r="S157" s="88">
        <v>158255</v>
      </c>
      <c r="T157" s="88">
        <v>0</v>
      </c>
      <c r="U157" s="88">
        <v>0</v>
      </c>
      <c r="V157" s="3"/>
      <c r="W157" s="1"/>
      <c r="X157" s="1"/>
      <c r="Y157" s="1"/>
    </row>
    <row r="158" spans="1:25" ht="21.75" customHeight="1">
      <c r="A158" s="13"/>
      <c r="B158" s="343" t="s">
        <v>857</v>
      </c>
      <c r="C158" s="343"/>
      <c r="D158" s="343"/>
      <c r="E158" s="343"/>
      <c r="F158" s="343"/>
      <c r="G158" s="344"/>
      <c r="H158" s="31" t="s">
        <v>551</v>
      </c>
      <c r="I158" s="274" t="s">
        <v>627</v>
      </c>
      <c r="J158" s="275" t="s">
        <v>550</v>
      </c>
      <c r="K158" s="28"/>
      <c r="L158" s="26">
        <v>311.25</v>
      </c>
      <c r="M158" s="24">
        <v>2368900</v>
      </c>
      <c r="N158" s="25">
        <v>2365200</v>
      </c>
      <c r="O158" s="339"/>
      <c r="P158" s="339"/>
      <c r="Q158" s="24">
        <v>0</v>
      </c>
      <c r="R158" s="88">
        <v>153000</v>
      </c>
      <c r="S158" s="88">
        <v>158255</v>
      </c>
      <c r="T158" s="88">
        <v>0</v>
      </c>
      <c r="U158" s="88">
        <v>0</v>
      </c>
      <c r="V158" s="3"/>
      <c r="W158" s="1"/>
      <c r="X158" s="1"/>
      <c r="Y158" s="1"/>
    </row>
    <row r="159" spans="1:25" ht="32.25" customHeight="1">
      <c r="A159" s="13"/>
      <c r="B159" s="343" t="s">
        <v>512</v>
      </c>
      <c r="C159" s="343"/>
      <c r="D159" s="343"/>
      <c r="E159" s="343"/>
      <c r="F159" s="343"/>
      <c r="G159" s="344"/>
      <c r="H159" s="31" t="s">
        <v>513</v>
      </c>
      <c r="I159" s="274" t="s">
        <v>512</v>
      </c>
      <c r="J159" s="275" t="s">
        <v>1</v>
      </c>
      <c r="K159" s="28"/>
      <c r="L159" s="26">
        <v>184</v>
      </c>
      <c r="M159" s="24">
        <v>741000</v>
      </c>
      <c r="N159" s="25">
        <v>741000</v>
      </c>
      <c r="O159" s="339"/>
      <c r="P159" s="339"/>
      <c r="Q159" s="24">
        <v>0</v>
      </c>
      <c r="R159" s="88">
        <v>164000</v>
      </c>
      <c r="S159" s="88">
        <v>20000</v>
      </c>
      <c r="T159" s="88">
        <v>0</v>
      </c>
      <c r="U159" s="88">
        <v>0</v>
      </c>
      <c r="V159" s="3"/>
      <c r="W159" s="1"/>
      <c r="X159" s="1"/>
      <c r="Y159" s="1"/>
    </row>
    <row r="160" spans="1:25" ht="42.75" customHeight="1">
      <c r="A160" s="13"/>
      <c r="B160" s="343" t="s">
        <v>552</v>
      </c>
      <c r="C160" s="343"/>
      <c r="D160" s="343"/>
      <c r="E160" s="343"/>
      <c r="F160" s="343"/>
      <c r="G160" s="344"/>
      <c r="H160" s="31" t="s">
        <v>553</v>
      </c>
      <c r="I160" s="274" t="s">
        <v>552</v>
      </c>
      <c r="J160" s="275" t="s">
        <v>1</v>
      </c>
      <c r="K160" s="28"/>
      <c r="L160" s="26">
        <v>120</v>
      </c>
      <c r="M160" s="24">
        <v>598000</v>
      </c>
      <c r="N160" s="25">
        <v>598000</v>
      </c>
      <c r="O160" s="339"/>
      <c r="P160" s="339"/>
      <c r="Q160" s="24">
        <v>0</v>
      </c>
      <c r="R160" s="88">
        <v>100000</v>
      </c>
      <c r="S160" s="88">
        <v>20000</v>
      </c>
      <c r="T160" s="88">
        <v>0</v>
      </c>
      <c r="U160" s="88">
        <v>0</v>
      </c>
      <c r="V160" s="3"/>
      <c r="W160" s="1"/>
      <c r="X160" s="1"/>
      <c r="Y160" s="1"/>
    </row>
    <row r="161" spans="1:25" ht="12.75" customHeight="1">
      <c r="A161" s="13"/>
      <c r="B161" s="343" t="s">
        <v>554</v>
      </c>
      <c r="C161" s="343"/>
      <c r="D161" s="343"/>
      <c r="E161" s="343"/>
      <c r="F161" s="343"/>
      <c r="G161" s="344"/>
      <c r="H161" s="31" t="s">
        <v>517</v>
      </c>
      <c r="I161" s="274" t="s">
        <v>554</v>
      </c>
      <c r="J161" s="275" t="s">
        <v>1</v>
      </c>
      <c r="K161" s="28"/>
      <c r="L161" s="26">
        <v>120</v>
      </c>
      <c r="M161" s="24">
        <v>598000</v>
      </c>
      <c r="N161" s="25">
        <v>598000</v>
      </c>
      <c r="O161" s="339"/>
      <c r="P161" s="339"/>
      <c r="Q161" s="24">
        <v>0</v>
      </c>
      <c r="R161" s="88">
        <v>100000</v>
      </c>
      <c r="S161" s="88">
        <v>20000</v>
      </c>
      <c r="T161" s="88">
        <v>0</v>
      </c>
      <c r="U161" s="88">
        <v>0</v>
      </c>
      <c r="V161" s="3"/>
      <c r="W161" s="1"/>
      <c r="X161" s="1"/>
      <c r="Y161" s="1"/>
    </row>
    <row r="162" spans="1:25" ht="21.75" customHeight="1">
      <c r="A162" s="13"/>
      <c r="B162" s="343" t="s">
        <v>839</v>
      </c>
      <c r="C162" s="343"/>
      <c r="D162" s="343"/>
      <c r="E162" s="343"/>
      <c r="F162" s="343"/>
      <c r="G162" s="344"/>
      <c r="H162" s="31" t="s">
        <v>397</v>
      </c>
      <c r="I162" s="274" t="s">
        <v>554</v>
      </c>
      <c r="J162" s="275" t="s">
        <v>396</v>
      </c>
      <c r="K162" s="28"/>
      <c r="L162" s="26">
        <v>0</v>
      </c>
      <c r="M162" s="24">
        <v>598000</v>
      </c>
      <c r="N162" s="25">
        <v>598000</v>
      </c>
      <c r="O162" s="339"/>
      <c r="P162" s="339"/>
      <c r="Q162" s="24">
        <v>0</v>
      </c>
      <c r="R162" s="88">
        <v>0</v>
      </c>
      <c r="S162" s="88">
        <v>0</v>
      </c>
      <c r="T162" s="88">
        <v>0</v>
      </c>
      <c r="U162" s="88">
        <v>0</v>
      </c>
      <c r="V162" s="3"/>
      <c r="W162" s="1"/>
      <c r="X162" s="1"/>
      <c r="Y162" s="1"/>
    </row>
    <row r="163" spans="1:25" ht="21.75" customHeight="1">
      <c r="A163" s="13"/>
      <c r="B163" s="343" t="s">
        <v>840</v>
      </c>
      <c r="C163" s="343"/>
      <c r="D163" s="343"/>
      <c r="E163" s="343"/>
      <c r="F163" s="343"/>
      <c r="G163" s="344"/>
      <c r="H163" s="31" t="s">
        <v>399</v>
      </c>
      <c r="I163" s="274" t="s">
        <v>554</v>
      </c>
      <c r="J163" s="275" t="s">
        <v>398</v>
      </c>
      <c r="K163" s="28"/>
      <c r="L163" s="26">
        <v>0</v>
      </c>
      <c r="M163" s="24">
        <v>598000</v>
      </c>
      <c r="N163" s="25">
        <v>598000</v>
      </c>
      <c r="O163" s="339"/>
      <c r="P163" s="339"/>
      <c r="Q163" s="24">
        <v>0</v>
      </c>
      <c r="R163" s="88">
        <v>0</v>
      </c>
      <c r="S163" s="88">
        <v>0</v>
      </c>
      <c r="T163" s="88">
        <v>0</v>
      </c>
      <c r="U163" s="88">
        <v>0</v>
      </c>
      <c r="V163" s="3"/>
      <c r="W163" s="1"/>
      <c r="X163" s="1"/>
      <c r="Y163" s="1"/>
    </row>
    <row r="164" spans="1:25" ht="21.75" customHeight="1">
      <c r="A164" s="13"/>
      <c r="B164" s="343" t="s">
        <v>843</v>
      </c>
      <c r="C164" s="343"/>
      <c r="D164" s="343"/>
      <c r="E164" s="343"/>
      <c r="F164" s="343"/>
      <c r="G164" s="344"/>
      <c r="H164" s="31" t="s">
        <v>418</v>
      </c>
      <c r="I164" s="274" t="s">
        <v>554</v>
      </c>
      <c r="J164" s="275" t="s">
        <v>417</v>
      </c>
      <c r="K164" s="28"/>
      <c r="L164" s="26">
        <v>120</v>
      </c>
      <c r="M164" s="24">
        <v>0</v>
      </c>
      <c r="N164" s="25">
        <v>0</v>
      </c>
      <c r="O164" s="339"/>
      <c r="P164" s="339"/>
      <c r="Q164" s="24">
        <v>0</v>
      </c>
      <c r="R164" s="88">
        <v>100000</v>
      </c>
      <c r="S164" s="88">
        <v>20000</v>
      </c>
      <c r="T164" s="88">
        <v>0</v>
      </c>
      <c r="U164" s="88">
        <v>0</v>
      </c>
      <c r="V164" s="3"/>
      <c r="W164" s="1"/>
      <c r="X164" s="1"/>
      <c r="Y164" s="1"/>
    </row>
    <row r="165" spans="1:25" ht="12.75" customHeight="1">
      <c r="A165" s="13"/>
      <c r="B165" s="343" t="s">
        <v>844</v>
      </c>
      <c r="C165" s="343"/>
      <c r="D165" s="343"/>
      <c r="E165" s="343"/>
      <c r="F165" s="343"/>
      <c r="G165" s="344"/>
      <c r="H165" s="31" t="s">
        <v>420</v>
      </c>
      <c r="I165" s="274" t="s">
        <v>554</v>
      </c>
      <c r="J165" s="275" t="s">
        <v>419</v>
      </c>
      <c r="K165" s="28"/>
      <c r="L165" s="26">
        <v>120</v>
      </c>
      <c r="M165" s="24">
        <v>0</v>
      </c>
      <c r="N165" s="25">
        <v>0</v>
      </c>
      <c r="O165" s="339"/>
      <c r="P165" s="339"/>
      <c r="Q165" s="24">
        <v>0</v>
      </c>
      <c r="R165" s="88">
        <v>100000</v>
      </c>
      <c r="S165" s="88">
        <v>20000</v>
      </c>
      <c r="T165" s="88">
        <v>0</v>
      </c>
      <c r="U165" s="88">
        <v>0</v>
      </c>
      <c r="V165" s="3"/>
      <c r="W165" s="1"/>
      <c r="X165" s="1"/>
      <c r="Y165" s="1"/>
    </row>
    <row r="166" spans="1:25" ht="21.75" customHeight="1">
      <c r="A166" s="13"/>
      <c r="B166" s="343" t="s">
        <v>514</v>
      </c>
      <c r="C166" s="343"/>
      <c r="D166" s="343"/>
      <c r="E166" s="343"/>
      <c r="F166" s="343"/>
      <c r="G166" s="344"/>
      <c r="H166" s="31" t="s">
        <v>515</v>
      </c>
      <c r="I166" s="274" t="s">
        <v>514</v>
      </c>
      <c r="J166" s="275" t="s">
        <v>1</v>
      </c>
      <c r="K166" s="28"/>
      <c r="L166" s="26">
        <v>64</v>
      </c>
      <c r="M166" s="24">
        <v>143000</v>
      </c>
      <c r="N166" s="25">
        <v>143000</v>
      </c>
      <c r="O166" s="339"/>
      <c r="P166" s="339"/>
      <c r="Q166" s="24">
        <v>0</v>
      </c>
      <c r="R166" s="88">
        <v>64000</v>
      </c>
      <c r="S166" s="88">
        <v>0</v>
      </c>
      <c r="T166" s="88">
        <v>0</v>
      </c>
      <c r="U166" s="88">
        <v>0</v>
      </c>
      <c r="V166" s="3"/>
      <c r="W166" s="1"/>
      <c r="X166" s="1"/>
      <c r="Y166" s="1"/>
    </row>
    <row r="167" spans="1:25" ht="12.75" customHeight="1">
      <c r="A167" s="13"/>
      <c r="B167" s="343" t="s">
        <v>516</v>
      </c>
      <c r="C167" s="343"/>
      <c r="D167" s="343"/>
      <c r="E167" s="343"/>
      <c r="F167" s="343"/>
      <c r="G167" s="344"/>
      <c r="H167" s="31" t="s">
        <v>517</v>
      </c>
      <c r="I167" s="274" t="s">
        <v>516</v>
      </c>
      <c r="J167" s="275" t="s">
        <v>1</v>
      </c>
      <c r="K167" s="28"/>
      <c r="L167" s="26">
        <v>64</v>
      </c>
      <c r="M167" s="24">
        <v>143000</v>
      </c>
      <c r="N167" s="25">
        <v>143000</v>
      </c>
      <c r="O167" s="339"/>
      <c r="P167" s="339"/>
      <c r="Q167" s="24">
        <v>0</v>
      </c>
      <c r="R167" s="88">
        <v>64000</v>
      </c>
      <c r="S167" s="88">
        <v>0</v>
      </c>
      <c r="T167" s="88">
        <v>0</v>
      </c>
      <c r="U167" s="88">
        <v>0</v>
      </c>
      <c r="V167" s="3"/>
      <c r="W167" s="1"/>
      <c r="X167" s="1"/>
      <c r="Y167" s="1"/>
    </row>
    <row r="168" spans="1:25" ht="21.75" customHeight="1">
      <c r="A168" s="13"/>
      <c r="B168" s="343" t="s">
        <v>839</v>
      </c>
      <c r="C168" s="343"/>
      <c r="D168" s="343"/>
      <c r="E168" s="343"/>
      <c r="F168" s="343"/>
      <c r="G168" s="344"/>
      <c r="H168" s="31" t="s">
        <v>397</v>
      </c>
      <c r="I168" s="274" t="s">
        <v>516</v>
      </c>
      <c r="J168" s="275" t="s">
        <v>396</v>
      </c>
      <c r="K168" s="28"/>
      <c r="L168" s="26">
        <v>64</v>
      </c>
      <c r="M168" s="24">
        <v>143000</v>
      </c>
      <c r="N168" s="25">
        <v>143000</v>
      </c>
      <c r="O168" s="339"/>
      <c r="P168" s="339"/>
      <c r="Q168" s="24">
        <v>0</v>
      </c>
      <c r="R168" s="88">
        <v>64000</v>
      </c>
      <c r="S168" s="88">
        <v>0</v>
      </c>
      <c r="T168" s="88">
        <v>0</v>
      </c>
      <c r="U168" s="88">
        <v>0</v>
      </c>
      <c r="V168" s="3"/>
      <c r="W168" s="1"/>
      <c r="X168" s="1"/>
      <c r="Y168" s="1"/>
    </row>
    <row r="169" spans="1:25" ht="21.75" customHeight="1">
      <c r="A169" s="13"/>
      <c r="B169" s="343" t="s">
        <v>840</v>
      </c>
      <c r="C169" s="343"/>
      <c r="D169" s="343"/>
      <c r="E169" s="343"/>
      <c r="F169" s="343"/>
      <c r="G169" s="344"/>
      <c r="H169" s="31" t="s">
        <v>399</v>
      </c>
      <c r="I169" s="274" t="s">
        <v>516</v>
      </c>
      <c r="J169" s="275" t="s">
        <v>398</v>
      </c>
      <c r="K169" s="28"/>
      <c r="L169" s="26">
        <v>64</v>
      </c>
      <c r="M169" s="24">
        <v>143000</v>
      </c>
      <c r="N169" s="25">
        <v>143000</v>
      </c>
      <c r="O169" s="339"/>
      <c r="P169" s="339"/>
      <c r="Q169" s="24">
        <v>0</v>
      </c>
      <c r="R169" s="88">
        <v>64000</v>
      </c>
      <c r="S169" s="88">
        <v>0</v>
      </c>
      <c r="T169" s="88">
        <v>0</v>
      </c>
      <c r="U169" s="88">
        <v>0</v>
      </c>
      <c r="V169" s="3"/>
      <c r="W169" s="1"/>
      <c r="X169" s="1"/>
      <c r="Y169" s="1"/>
    </row>
    <row r="170" spans="1:25" ht="21.75" customHeight="1">
      <c r="A170" s="13"/>
      <c r="B170" s="343" t="s">
        <v>542</v>
      </c>
      <c r="C170" s="343"/>
      <c r="D170" s="343"/>
      <c r="E170" s="343"/>
      <c r="F170" s="343"/>
      <c r="G170" s="344"/>
      <c r="H170" s="276" t="s">
        <v>543</v>
      </c>
      <c r="I170" s="277" t="s">
        <v>542</v>
      </c>
      <c r="J170" s="278" t="s">
        <v>1</v>
      </c>
      <c r="K170" s="279"/>
      <c r="L170" s="280">
        <v>41391.06</v>
      </c>
      <c r="M170" s="24">
        <v>221153300</v>
      </c>
      <c r="N170" s="25">
        <v>161462900</v>
      </c>
      <c r="O170" s="339"/>
      <c r="P170" s="339"/>
      <c r="Q170" s="24">
        <v>0</v>
      </c>
      <c r="R170" s="88">
        <v>29320093.170000002</v>
      </c>
      <c r="S170" s="88">
        <v>12070969.43</v>
      </c>
      <c r="T170" s="88">
        <v>0</v>
      </c>
      <c r="U170" s="88">
        <v>0</v>
      </c>
      <c r="V170" s="3"/>
      <c r="W170" s="1"/>
      <c r="X170" s="1"/>
      <c r="Y170" s="1"/>
    </row>
    <row r="171" spans="1:25" ht="21.75" customHeight="1">
      <c r="A171" s="13"/>
      <c r="B171" s="343" t="s">
        <v>564</v>
      </c>
      <c r="C171" s="343"/>
      <c r="D171" s="343"/>
      <c r="E171" s="343"/>
      <c r="F171" s="343"/>
      <c r="G171" s="344"/>
      <c r="H171" s="31" t="s">
        <v>565</v>
      </c>
      <c r="I171" s="274" t="s">
        <v>564</v>
      </c>
      <c r="J171" s="275" t="s">
        <v>1</v>
      </c>
      <c r="K171" s="28"/>
      <c r="L171" s="26">
        <v>8614.89</v>
      </c>
      <c r="M171" s="24">
        <v>91795335.290000007</v>
      </c>
      <c r="N171" s="25">
        <v>30138435.289999999</v>
      </c>
      <c r="O171" s="339"/>
      <c r="P171" s="339"/>
      <c r="Q171" s="24">
        <v>0</v>
      </c>
      <c r="R171" s="88">
        <v>5002378</v>
      </c>
      <c r="S171" s="88">
        <v>3612516.42</v>
      </c>
      <c r="T171" s="88">
        <v>0</v>
      </c>
      <c r="U171" s="88">
        <v>0</v>
      </c>
      <c r="V171" s="3"/>
      <c r="W171" s="1"/>
      <c r="X171" s="1"/>
      <c r="Y171" s="1"/>
    </row>
    <row r="172" spans="1:25" ht="12.75" customHeight="1">
      <c r="A172" s="13"/>
      <c r="B172" s="343" t="s">
        <v>573</v>
      </c>
      <c r="C172" s="343"/>
      <c r="D172" s="343"/>
      <c r="E172" s="343"/>
      <c r="F172" s="343"/>
      <c r="G172" s="344"/>
      <c r="H172" s="31" t="s">
        <v>574</v>
      </c>
      <c r="I172" s="274" t="s">
        <v>573</v>
      </c>
      <c r="J172" s="275" t="s">
        <v>1</v>
      </c>
      <c r="K172" s="28"/>
      <c r="L172" s="26">
        <v>6372.38</v>
      </c>
      <c r="M172" s="24">
        <v>29249335.289999999</v>
      </c>
      <c r="N172" s="25">
        <v>30138435.289999999</v>
      </c>
      <c r="O172" s="339"/>
      <c r="P172" s="339"/>
      <c r="Q172" s="24">
        <v>0</v>
      </c>
      <c r="R172" s="88">
        <v>5002378</v>
      </c>
      <c r="S172" s="88">
        <v>1370000</v>
      </c>
      <c r="T172" s="88">
        <v>0</v>
      </c>
      <c r="U172" s="88">
        <v>0</v>
      </c>
      <c r="V172" s="3"/>
      <c r="W172" s="1"/>
      <c r="X172" s="1"/>
      <c r="Y172" s="1"/>
    </row>
    <row r="173" spans="1:25" ht="21.75" customHeight="1">
      <c r="A173" s="13"/>
      <c r="B173" s="343" t="s">
        <v>575</v>
      </c>
      <c r="C173" s="343"/>
      <c r="D173" s="343"/>
      <c r="E173" s="343"/>
      <c r="F173" s="343"/>
      <c r="G173" s="344"/>
      <c r="H173" s="31" t="s">
        <v>500</v>
      </c>
      <c r="I173" s="274" t="s">
        <v>575</v>
      </c>
      <c r="J173" s="275" t="s">
        <v>1</v>
      </c>
      <c r="K173" s="28"/>
      <c r="L173" s="26">
        <v>6372.38</v>
      </c>
      <c r="M173" s="24">
        <v>28416600</v>
      </c>
      <c r="N173" s="25">
        <v>28416600</v>
      </c>
      <c r="O173" s="339"/>
      <c r="P173" s="339"/>
      <c r="Q173" s="24">
        <v>0</v>
      </c>
      <c r="R173" s="88">
        <v>5002378</v>
      </c>
      <c r="S173" s="88">
        <v>1370000</v>
      </c>
      <c r="T173" s="88">
        <v>0</v>
      </c>
      <c r="U173" s="88">
        <v>0</v>
      </c>
      <c r="V173" s="3"/>
      <c r="W173" s="1"/>
      <c r="X173" s="1"/>
      <c r="Y173" s="1"/>
    </row>
    <row r="174" spans="1:25" ht="21.75" customHeight="1">
      <c r="A174" s="13"/>
      <c r="B174" s="343" t="s">
        <v>843</v>
      </c>
      <c r="C174" s="343"/>
      <c r="D174" s="343"/>
      <c r="E174" s="343"/>
      <c r="F174" s="343"/>
      <c r="G174" s="344"/>
      <c r="H174" s="31" t="s">
        <v>418</v>
      </c>
      <c r="I174" s="274" t="s">
        <v>575</v>
      </c>
      <c r="J174" s="275" t="s">
        <v>417</v>
      </c>
      <c r="K174" s="28"/>
      <c r="L174" s="26">
        <v>6372.38</v>
      </c>
      <c r="M174" s="24">
        <v>28416600</v>
      </c>
      <c r="N174" s="25">
        <v>28416600</v>
      </c>
      <c r="O174" s="339"/>
      <c r="P174" s="339"/>
      <c r="Q174" s="24">
        <v>0</v>
      </c>
      <c r="R174" s="88">
        <v>5002378</v>
      </c>
      <c r="S174" s="88">
        <v>1370000</v>
      </c>
      <c r="T174" s="88">
        <v>0</v>
      </c>
      <c r="U174" s="88">
        <v>0</v>
      </c>
      <c r="V174" s="3"/>
      <c r="W174" s="1"/>
      <c r="X174" s="1"/>
      <c r="Y174" s="1"/>
    </row>
    <row r="175" spans="1:25" ht="12.75" customHeight="1">
      <c r="A175" s="13"/>
      <c r="B175" s="343" t="s">
        <v>844</v>
      </c>
      <c r="C175" s="343"/>
      <c r="D175" s="343"/>
      <c r="E175" s="343"/>
      <c r="F175" s="343"/>
      <c r="G175" s="344"/>
      <c r="H175" s="31" t="s">
        <v>420</v>
      </c>
      <c r="I175" s="274" t="s">
        <v>575</v>
      </c>
      <c r="J175" s="275" t="s">
        <v>419</v>
      </c>
      <c r="K175" s="28"/>
      <c r="L175" s="26">
        <v>6372.38</v>
      </c>
      <c r="M175" s="24">
        <v>28416600</v>
      </c>
      <c r="N175" s="25">
        <v>28416600</v>
      </c>
      <c r="O175" s="339"/>
      <c r="P175" s="339"/>
      <c r="Q175" s="24">
        <v>0</v>
      </c>
      <c r="R175" s="88">
        <v>5002378</v>
      </c>
      <c r="S175" s="88">
        <v>1370000</v>
      </c>
      <c r="T175" s="88">
        <v>0</v>
      </c>
      <c r="U175" s="88">
        <v>0</v>
      </c>
      <c r="V175" s="3"/>
      <c r="W175" s="1"/>
      <c r="X175" s="1"/>
      <c r="Y175" s="1"/>
    </row>
    <row r="176" spans="1:25" ht="21.75" customHeight="1">
      <c r="A176" s="13"/>
      <c r="B176" s="343" t="s">
        <v>861</v>
      </c>
      <c r="C176" s="343"/>
      <c r="D176" s="343"/>
      <c r="E176" s="343"/>
      <c r="F176" s="343"/>
      <c r="G176" s="344"/>
      <c r="H176" s="31" t="s">
        <v>862</v>
      </c>
      <c r="I176" s="274" t="s">
        <v>861</v>
      </c>
      <c r="J176" s="275" t="s">
        <v>1</v>
      </c>
      <c r="K176" s="28"/>
      <c r="L176" s="26">
        <v>0</v>
      </c>
      <c r="M176" s="24">
        <v>626000</v>
      </c>
      <c r="N176" s="25">
        <v>1381500</v>
      </c>
      <c r="O176" s="339"/>
      <c r="P176" s="339"/>
      <c r="Q176" s="24">
        <v>0</v>
      </c>
      <c r="R176" s="88">
        <v>0</v>
      </c>
      <c r="S176" s="88">
        <v>0</v>
      </c>
      <c r="T176" s="88">
        <v>0</v>
      </c>
      <c r="U176" s="88">
        <v>0</v>
      </c>
      <c r="V176" s="3"/>
      <c r="W176" s="1"/>
      <c r="X176" s="1"/>
      <c r="Y176" s="1"/>
    </row>
    <row r="177" spans="1:25" ht="12.75" customHeight="1">
      <c r="A177" s="13"/>
      <c r="B177" s="343" t="s">
        <v>863</v>
      </c>
      <c r="C177" s="343"/>
      <c r="D177" s="343"/>
      <c r="E177" s="343"/>
      <c r="F177" s="343"/>
      <c r="G177" s="344"/>
      <c r="H177" s="31" t="s">
        <v>768</v>
      </c>
      <c r="I177" s="274" t="s">
        <v>861</v>
      </c>
      <c r="J177" s="275" t="s">
        <v>767</v>
      </c>
      <c r="K177" s="28"/>
      <c r="L177" s="26">
        <v>0</v>
      </c>
      <c r="M177" s="24">
        <v>124500</v>
      </c>
      <c r="N177" s="25">
        <v>124500</v>
      </c>
      <c r="O177" s="339"/>
      <c r="P177" s="339"/>
      <c r="Q177" s="24">
        <v>0</v>
      </c>
      <c r="R177" s="88">
        <v>0</v>
      </c>
      <c r="S177" s="88">
        <v>0</v>
      </c>
      <c r="T177" s="88">
        <v>0</v>
      </c>
      <c r="U177" s="88">
        <v>0</v>
      </c>
      <c r="V177" s="3"/>
      <c r="W177" s="1"/>
      <c r="X177" s="1"/>
      <c r="Y177" s="1"/>
    </row>
    <row r="178" spans="1:25" ht="12.75" customHeight="1">
      <c r="A178" s="13"/>
      <c r="B178" s="343" t="s">
        <v>864</v>
      </c>
      <c r="C178" s="343"/>
      <c r="D178" s="343"/>
      <c r="E178" s="343"/>
      <c r="F178" s="343"/>
      <c r="G178" s="344"/>
      <c r="H178" s="31" t="s">
        <v>865</v>
      </c>
      <c r="I178" s="274" t="s">
        <v>861</v>
      </c>
      <c r="J178" s="275" t="s">
        <v>866</v>
      </c>
      <c r="K178" s="28"/>
      <c r="L178" s="26">
        <v>0</v>
      </c>
      <c r="M178" s="24">
        <v>124500</v>
      </c>
      <c r="N178" s="25">
        <v>124500</v>
      </c>
      <c r="O178" s="339"/>
      <c r="P178" s="339"/>
      <c r="Q178" s="24">
        <v>0</v>
      </c>
      <c r="R178" s="88">
        <v>0</v>
      </c>
      <c r="S178" s="88">
        <v>0</v>
      </c>
      <c r="T178" s="88">
        <v>0</v>
      </c>
      <c r="U178" s="88">
        <v>0</v>
      </c>
      <c r="V178" s="3"/>
      <c r="W178" s="1"/>
      <c r="X178" s="1"/>
      <c r="Y178" s="1"/>
    </row>
    <row r="179" spans="1:25" ht="21.75" customHeight="1">
      <c r="A179" s="13"/>
      <c r="B179" s="343" t="s">
        <v>843</v>
      </c>
      <c r="C179" s="343"/>
      <c r="D179" s="343"/>
      <c r="E179" s="343"/>
      <c r="F179" s="343"/>
      <c r="G179" s="344"/>
      <c r="H179" s="31" t="s">
        <v>418</v>
      </c>
      <c r="I179" s="274" t="s">
        <v>861</v>
      </c>
      <c r="J179" s="275" t="s">
        <v>417</v>
      </c>
      <c r="K179" s="28"/>
      <c r="L179" s="26">
        <v>0</v>
      </c>
      <c r="M179" s="24">
        <v>501500</v>
      </c>
      <c r="N179" s="25">
        <v>1257000</v>
      </c>
      <c r="O179" s="339"/>
      <c r="P179" s="339"/>
      <c r="Q179" s="24">
        <v>0</v>
      </c>
      <c r="R179" s="88">
        <v>0</v>
      </c>
      <c r="S179" s="88">
        <v>0</v>
      </c>
      <c r="T179" s="88">
        <v>0</v>
      </c>
      <c r="U179" s="88">
        <v>0</v>
      </c>
      <c r="V179" s="3"/>
      <c r="W179" s="1"/>
      <c r="X179" s="1"/>
      <c r="Y179" s="1"/>
    </row>
    <row r="180" spans="1:25" ht="12.75" customHeight="1">
      <c r="A180" s="13"/>
      <c r="B180" s="343" t="s">
        <v>844</v>
      </c>
      <c r="C180" s="343"/>
      <c r="D180" s="343"/>
      <c r="E180" s="343"/>
      <c r="F180" s="343"/>
      <c r="G180" s="344"/>
      <c r="H180" s="31" t="s">
        <v>420</v>
      </c>
      <c r="I180" s="274" t="s">
        <v>861</v>
      </c>
      <c r="J180" s="275" t="s">
        <v>419</v>
      </c>
      <c r="K180" s="28"/>
      <c r="L180" s="26">
        <v>0</v>
      </c>
      <c r="M180" s="24">
        <v>501500</v>
      </c>
      <c r="N180" s="25">
        <v>1257000</v>
      </c>
      <c r="O180" s="339"/>
      <c r="P180" s="339"/>
      <c r="Q180" s="24">
        <v>0</v>
      </c>
      <c r="R180" s="88">
        <v>0</v>
      </c>
      <c r="S180" s="88">
        <v>0</v>
      </c>
      <c r="T180" s="88">
        <v>0</v>
      </c>
      <c r="U180" s="88">
        <v>0</v>
      </c>
      <c r="V180" s="3"/>
      <c r="W180" s="1"/>
      <c r="X180" s="1"/>
      <c r="Y180" s="1"/>
    </row>
    <row r="181" spans="1:25" ht="12.75" customHeight="1">
      <c r="A181" s="13"/>
      <c r="B181" s="343" t="s">
        <v>867</v>
      </c>
      <c r="C181" s="343"/>
      <c r="D181" s="343"/>
      <c r="E181" s="343"/>
      <c r="F181" s="343"/>
      <c r="G181" s="344"/>
      <c r="H181" s="31" t="s">
        <v>868</v>
      </c>
      <c r="I181" s="274" t="s">
        <v>867</v>
      </c>
      <c r="J181" s="275" t="s">
        <v>1</v>
      </c>
      <c r="K181" s="28"/>
      <c r="L181" s="26">
        <v>0</v>
      </c>
      <c r="M181" s="24">
        <v>118235.29</v>
      </c>
      <c r="N181" s="25">
        <v>118435.29</v>
      </c>
      <c r="O181" s="339"/>
      <c r="P181" s="339"/>
      <c r="Q181" s="24">
        <v>0</v>
      </c>
      <c r="R181" s="88">
        <v>0</v>
      </c>
      <c r="S181" s="88">
        <v>0</v>
      </c>
      <c r="T181" s="88">
        <v>0</v>
      </c>
      <c r="U181" s="88">
        <v>0</v>
      </c>
      <c r="V181" s="3"/>
      <c r="W181" s="1"/>
      <c r="X181" s="1"/>
      <c r="Y181" s="1"/>
    </row>
    <row r="182" spans="1:25" ht="21.75" customHeight="1">
      <c r="A182" s="13"/>
      <c r="B182" s="343" t="s">
        <v>843</v>
      </c>
      <c r="C182" s="343"/>
      <c r="D182" s="343"/>
      <c r="E182" s="343"/>
      <c r="F182" s="343"/>
      <c r="G182" s="344"/>
      <c r="H182" s="31" t="s">
        <v>418</v>
      </c>
      <c r="I182" s="274" t="s">
        <v>867</v>
      </c>
      <c r="J182" s="275" t="s">
        <v>417</v>
      </c>
      <c r="K182" s="28"/>
      <c r="L182" s="26">
        <v>0</v>
      </c>
      <c r="M182" s="24">
        <v>118235.29</v>
      </c>
      <c r="N182" s="25">
        <v>118435.29</v>
      </c>
      <c r="O182" s="339"/>
      <c r="P182" s="339"/>
      <c r="Q182" s="24">
        <v>0</v>
      </c>
      <c r="R182" s="88">
        <v>0</v>
      </c>
      <c r="S182" s="88">
        <v>0</v>
      </c>
      <c r="T182" s="88">
        <v>0</v>
      </c>
      <c r="U182" s="88">
        <v>0</v>
      </c>
      <c r="V182" s="3"/>
      <c r="W182" s="1"/>
      <c r="X182" s="1"/>
      <c r="Y182" s="1"/>
    </row>
    <row r="183" spans="1:25" ht="12.75" customHeight="1">
      <c r="A183" s="13"/>
      <c r="B183" s="343" t="s">
        <v>844</v>
      </c>
      <c r="C183" s="343"/>
      <c r="D183" s="343"/>
      <c r="E183" s="343"/>
      <c r="F183" s="343"/>
      <c r="G183" s="344"/>
      <c r="H183" s="31" t="s">
        <v>420</v>
      </c>
      <c r="I183" s="274" t="s">
        <v>867</v>
      </c>
      <c r="J183" s="275" t="s">
        <v>419</v>
      </c>
      <c r="K183" s="28"/>
      <c r="L183" s="26">
        <v>0</v>
      </c>
      <c r="M183" s="24">
        <v>118235.29</v>
      </c>
      <c r="N183" s="25">
        <v>118435.29</v>
      </c>
      <c r="O183" s="339"/>
      <c r="P183" s="339"/>
      <c r="Q183" s="24">
        <v>0</v>
      </c>
      <c r="R183" s="88">
        <v>0</v>
      </c>
      <c r="S183" s="88">
        <v>0</v>
      </c>
      <c r="T183" s="88">
        <v>0</v>
      </c>
      <c r="U183" s="88">
        <v>0</v>
      </c>
      <c r="V183" s="3"/>
      <c r="W183" s="1"/>
      <c r="X183" s="1"/>
      <c r="Y183" s="1"/>
    </row>
    <row r="184" spans="1:25" ht="21.75" customHeight="1">
      <c r="A184" s="13"/>
      <c r="B184" s="343" t="s">
        <v>869</v>
      </c>
      <c r="C184" s="343"/>
      <c r="D184" s="343"/>
      <c r="E184" s="343"/>
      <c r="F184" s="343"/>
      <c r="G184" s="344"/>
      <c r="H184" s="31" t="s">
        <v>870</v>
      </c>
      <c r="I184" s="274" t="s">
        <v>869</v>
      </c>
      <c r="J184" s="275" t="s">
        <v>1</v>
      </c>
      <c r="K184" s="28"/>
      <c r="L184" s="26">
        <v>0</v>
      </c>
      <c r="M184" s="24">
        <v>88500</v>
      </c>
      <c r="N184" s="25">
        <v>221900</v>
      </c>
      <c r="O184" s="339"/>
      <c r="P184" s="339"/>
      <c r="Q184" s="24">
        <v>0</v>
      </c>
      <c r="R184" s="88">
        <v>0</v>
      </c>
      <c r="S184" s="88">
        <v>0</v>
      </c>
      <c r="T184" s="88">
        <v>0</v>
      </c>
      <c r="U184" s="88">
        <v>0</v>
      </c>
      <c r="V184" s="3"/>
      <c r="W184" s="1"/>
      <c r="X184" s="1"/>
      <c r="Y184" s="1"/>
    </row>
    <row r="185" spans="1:25" ht="21.75" customHeight="1">
      <c r="A185" s="13"/>
      <c r="B185" s="343" t="s">
        <v>843</v>
      </c>
      <c r="C185" s="343"/>
      <c r="D185" s="343"/>
      <c r="E185" s="343"/>
      <c r="F185" s="343"/>
      <c r="G185" s="344"/>
      <c r="H185" s="31" t="s">
        <v>418</v>
      </c>
      <c r="I185" s="274" t="s">
        <v>869</v>
      </c>
      <c r="J185" s="275" t="s">
        <v>417</v>
      </c>
      <c r="K185" s="28"/>
      <c r="L185" s="26">
        <v>0</v>
      </c>
      <c r="M185" s="24">
        <v>88500</v>
      </c>
      <c r="N185" s="25">
        <v>221900</v>
      </c>
      <c r="O185" s="339"/>
      <c r="P185" s="339"/>
      <c r="Q185" s="24">
        <v>0</v>
      </c>
      <c r="R185" s="88">
        <v>0</v>
      </c>
      <c r="S185" s="88">
        <v>0</v>
      </c>
      <c r="T185" s="88">
        <v>0</v>
      </c>
      <c r="U185" s="88">
        <v>0</v>
      </c>
      <c r="V185" s="3"/>
      <c r="W185" s="1"/>
      <c r="X185" s="1"/>
      <c r="Y185" s="1"/>
    </row>
    <row r="186" spans="1:25" ht="12.75" customHeight="1">
      <c r="A186" s="13"/>
      <c r="B186" s="343" t="s">
        <v>844</v>
      </c>
      <c r="C186" s="343"/>
      <c r="D186" s="343"/>
      <c r="E186" s="343"/>
      <c r="F186" s="343"/>
      <c r="G186" s="344"/>
      <c r="H186" s="31" t="s">
        <v>420</v>
      </c>
      <c r="I186" s="274" t="s">
        <v>869</v>
      </c>
      <c r="J186" s="275" t="s">
        <v>419</v>
      </c>
      <c r="K186" s="28"/>
      <c r="L186" s="26">
        <v>0</v>
      </c>
      <c r="M186" s="24">
        <v>88500</v>
      </c>
      <c r="N186" s="25">
        <v>221900</v>
      </c>
      <c r="O186" s="339"/>
      <c r="P186" s="339"/>
      <c r="Q186" s="24">
        <v>0</v>
      </c>
      <c r="R186" s="88">
        <v>0</v>
      </c>
      <c r="S186" s="88">
        <v>0</v>
      </c>
      <c r="T186" s="88">
        <v>0</v>
      </c>
      <c r="U186" s="88">
        <v>0</v>
      </c>
      <c r="V186" s="3"/>
      <c r="W186" s="1"/>
      <c r="X186" s="1"/>
      <c r="Y186" s="1"/>
    </row>
    <row r="187" spans="1:25" ht="21.75" customHeight="1">
      <c r="A187" s="13"/>
      <c r="B187" s="343" t="s">
        <v>871</v>
      </c>
      <c r="C187" s="343"/>
      <c r="D187" s="343"/>
      <c r="E187" s="343"/>
      <c r="F187" s="343"/>
      <c r="G187" s="344"/>
      <c r="H187" s="31" t="s">
        <v>872</v>
      </c>
      <c r="I187" s="274" t="s">
        <v>871</v>
      </c>
      <c r="J187" s="275" t="s">
        <v>1</v>
      </c>
      <c r="K187" s="28"/>
      <c r="L187" s="26">
        <v>0</v>
      </c>
      <c r="M187" s="24">
        <v>0</v>
      </c>
      <c r="N187" s="25">
        <v>0</v>
      </c>
      <c r="O187" s="339"/>
      <c r="P187" s="339"/>
      <c r="Q187" s="24">
        <v>0</v>
      </c>
      <c r="R187" s="88">
        <v>0</v>
      </c>
      <c r="S187" s="88">
        <v>0</v>
      </c>
      <c r="T187" s="88">
        <v>0</v>
      </c>
      <c r="U187" s="88">
        <v>0</v>
      </c>
      <c r="V187" s="3"/>
      <c r="W187" s="1"/>
      <c r="X187" s="1"/>
      <c r="Y187" s="1"/>
    </row>
    <row r="188" spans="1:25" ht="21.75" customHeight="1">
      <c r="A188" s="13"/>
      <c r="B188" s="343" t="s">
        <v>873</v>
      </c>
      <c r="C188" s="343"/>
      <c r="D188" s="343"/>
      <c r="E188" s="343"/>
      <c r="F188" s="343"/>
      <c r="G188" s="344"/>
      <c r="H188" s="31" t="s">
        <v>874</v>
      </c>
      <c r="I188" s="274" t="s">
        <v>873</v>
      </c>
      <c r="J188" s="275" t="s">
        <v>1</v>
      </c>
      <c r="K188" s="28"/>
      <c r="L188" s="26">
        <v>0</v>
      </c>
      <c r="M188" s="24">
        <v>0</v>
      </c>
      <c r="N188" s="25">
        <v>0</v>
      </c>
      <c r="O188" s="339"/>
      <c r="P188" s="339"/>
      <c r="Q188" s="24">
        <v>0</v>
      </c>
      <c r="R188" s="88">
        <v>0</v>
      </c>
      <c r="S188" s="88">
        <v>0</v>
      </c>
      <c r="T188" s="88">
        <v>0</v>
      </c>
      <c r="U188" s="88">
        <v>0</v>
      </c>
      <c r="V188" s="3"/>
      <c r="W188" s="1"/>
      <c r="X188" s="1"/>
      <c r="Y188" s="1"/>
    </row>
    <row r="189" spans="1:25" ht="21.75" customHeight="1">
      <c r="A189" s="13"/>
      <c r="B189" s="343" t="s">
        <v>839</v>
      </c>
      <c r="C189" s="343"/>
      <c r="D189" s="343"/>
      <c r="E189" s="343"/>
      <c r="F189" s="343"/>
      <c r="G189" s="344"/>
      <c r="H189" s="31" t="s">
        <v>397</v>
      </c>
      <c r="I189" s="274" t="s">
        <v>873</v>
      </c>
      <c r="J189" s="275" t="s">
        <v>396</v>
      </c>
      <c r="K189" s="28"/>
      <c r="L189" s="26">
        <v>0</v>
      </c>
      <c r="M189" s="24">
        <v>0</v>
      </c>
      <c r="N189" s="25">
        <v>0</v>
      </c>
      <c r="O189" s="339"/>
      <c r="P189" s="339"/>
      <c r="Q189" s="24">
        <v>0</v>
      </c>
      <c r="R189" s="88">
        <v>0</v>
      </c>
      <c r="S189" s="88">
        <v>0</v>
      </c>
      <c r="T189" s="88">
        <v>0</v>
      </c>
      <c r="U189" s="88">
        <v>0</v>
      </c>
      <c r="V189" s="3"/>
      <c r="W189" s="1"/>
      <c r="X189" s="1"/>
      <c r="Y189" s="1"/>
    </row>
    <row r="190" spans="1:25" ht="21.75" customHeight="1">
      <c r="A190" s="13"/>
      <c r="B190" s="343" t="s">
        <v>840</v>
      </c>
      <c r="C190" s="343"/>
      <c r="D190" s="343"/>
      <c r="E190" s="343"/>
      <c r="F190" s="343"/>
      <c r="G190" s="344"/>
      <c r="H190" s="31" t="s">
        <v>399</v>
      </c>
      <c r="I190" s="274" t="s">
        <v>873</v>
      </c>
      <c r="J190" s="275" t="s">
        <v>398</v>
      </c>
      <c r="K190" s="28"/>
      <c r="L190" s="26">
        <v>0</v>
      </c>
      <c r="M190" s="24">
        <v>0</v>
      </c>
      <c r="N190" s="25">
        <v>0</v>
      </c>
      <c r="O190" s="339"/>
      <c r="P190" s="339"/>
      <c r="Q190" s="24">
        <v>0</v>
      </c>
      <c r="R190" s="88">
        <v>0</v>
      </c>
      <c r="S190" s="88">
        <v>0</v>
      </c>
      <c r="T190" s="88">
        <v>0</v>
      </c>
      <c r="U190" s="88">
        <v>0</v>
      </c>
      <c r="V190" s="3"/>
      <c r="W190" s="1"/>
      <c r="X190" s="1"/>
      <c r="Y190" s="1"/>
    </row>
    <row r="191" spans="1:25" ht="12.75" customHeight="1">
      <c r="A191" s="13"/>
      <c r="B191" s="343" t="s">
        <v>566</v>
      </c>
      <c r="C191" s="343"/>
      <c r="D191" s="343"/>
      <c r="E191" s="343"/>
      <c r="F191" s="343"/>
      <c r="G191" s="344"/>
      <c r="H191" s="31" t="s">
        <v>567</v>
      </c>
      <c r="I191" s="274" t="s">
        <v>566</v>
      </c>
      <c r="J191" s="275" t="s">
        <v>1</v>
      </c>
      <c r="K191" s="28"/>
      <c r="L191" s="26">
        <v>2242.5100000000002</v>
      </c>
      <c r="M191" s="24">
        <v>62546000</v>
      </c>
      <c r="N191" s="25">
        <v>0</v>
      </c>
      <c r="O191" s="339"/>
      <c r="P191" s="339"/>
      <c r="Q191" s="24">
        <v>0</v>
      </c>
      <c r="R191" s="88">
        <v>0</v>
      </c>
      <c r="S191" s="88">
        <v>2242516.42</v>
      </c>
      <c r="T191" s="88">
        <v>0</v>
      </c>
      <c r="U191" s="88">
        <v>0</v>
      </c>
      <c r="V191" s="3"/>
      <c r="W191" s="1"/>
      <c r="X191" s="1"/>
      <c r="Y191" s="1"/>
    </row>
    <row r="192" spans="1:25" ht="21.75" customHeight="1">
      <c r="A192" s="13"/>
      <c r="B192" s="343" t="s">
        <v>568</v>
      </c>
      <c r="C192" s="343"/>
      <c r="D192" s="343"/>
      <c r="E192" s="343"/>
      <c r="F192" s="343"/>
      <c r="G192" s="344"/>
      <c r="H192" s="31" t="s">
        <v>569</v>
      </c>
      <c r="I192" s="274" t="s">
        <v>568</v>
      </c>
      <c r="J192" s="275" t="s">
        <v>1</v>
      </c>
      <c r="K192" s="28"/>
      <c r="L192" s="26">
        <v>2242.5100000000002</v>
      </c>
      <c r="M192" s="24">
        <v>62546000</v>
      </c>
      <c r="N192" s="25">
        <v>0</v>
      </c>
      <c r="O192" s="339"/>
      <c r="P192" s="339"/>
      <c r="Q192" s="24">
        <v>0</v>
      </c>
      <c r="R192" s="88">
        <v>0</v>
      </c>
      <c r="S192" s="88">
        <v>2242516.42</v>
      </c>
      <c r="T192" s="88">
        <v>0</v>
      </c>
      <c r="U192" s="88">
        <v>0</v>
      </c>
      <c r="V192" s="3"/>
      <c r="W192" s="1"/>
      <c r="X192" s="1"/>
      <c r="Y192" s="1"/>
    </row>
    <row r="193" spans="1:25" ht="21.75" customHeight="1">
      <c r="A193" s="13"/>
      <c r="B193" s="343" t="s">
        <v>843</v>
      </c>
      <c r="C193" s="343"/>
      <c r="D193" s="343"/>
      <c r="E193" s="343"/>
      <c r="F193" s="343"/>
      <c r="G193" s="344"/>
      <c r="H193" s="31" t="s">
        <v>418</v>
      </c>
      <c r="I193" s="274" t="s">
        <v>568</v>
      </c>
      <c r="J193" s="275" t="s">
        <v>417</v>
      </c>
      <c r="K193" s="28"/>
      <c r="L193" s="26">
        <v>2242.5100000000002</v>
      </c>
      <c r="M193" s="24">
        <v>62546000</v>
      </c>
      <c r="N193" s="25">
        <v>0</v>
      </c>
      <c r="O193" s="339"/>
      <c r="P193" s="339"/>
      <c r="Q193" s="24">
        <v>0</v>
      </c>
      <c r="R193" s="88">
        <v>0</v>
      </c>
      <c r="S193" s="88">
        <v>2242516.42</v>
      </c>
      <c r="T193" s="88">
        <v>0</v>
      </c>
      <c r="U193" s="88">
        <v>0</v>
      </c>
      <c r="V193" s="3"/>
      <c r="W193" s="1"/>
      <c r="X193" s="1"/>
      <c r="Y193" s="1"/>
    </row>
    <row r="194" spans="1:25" ht="12.75" customHeight="1">
      <c r="A194" s="13"/>
      <c r="B194" s="343" t="s">
        <v>844</v>
      </c>
      <c r="C194" s="343"/>
      <c r="D194" s="343"/>
      <c r="E194" s="343"/>
      <c r="F194" s="343"/>
      <c r="G194" s="344"/>
      <c r="H194" s="31" t="s">
        <v>420</v>
      </c>
      <c r="I194" s="274" t="s">
        <v>568</v>
      </c>
      <c r="J194" s="275" t="s">
        <v>419</v>
      </c>
      <c r="K194" s="28"/>
      <c r="L194" s="26">
        <v>2242.5100000000002</v>
      </c>
      <c r="M194" s="24">
        <v>62546000</v>
      </c>
      <c r="N194" s="25">
        <v>0</v>
      </c>
      <c r="O194" s="339"/>
      <c r="P194" s="339"/>
      <c r="Q194" s="24">
        <v>0</v>
      </c>
      <c r="R194" s="88">
        <v>0</v>
      </c>
      <c r="S194" s="88">
        <v>2242516.42</v>
      </c>
      <c r="T194" s="88">
        <v>0</v>
      </c>
      <c r="U194" s="88">
        <v>0</v>
      </c>
      <c r="V194" s="3"/>
      <c r="W194" s="1"/>
      <c r="X194" s="1"/>
      <c r="Y194" s="1"/>
    </row>
    <row r="195" spans="1:25" ht="21.75" customHeight="1">
      <c r="A195" s="13"/>
      <c r="B195" s="343" t="s">
        <v>544</v>
      </c>
      <c r="C195" s="343"/>
      <c r="D195" s="343"/>
      <c r="E195" s="343"/>
      <c r="F195" s="343"/>
      <c r="G195" s="344"/>
      <c r="H195" s="31" t="s">
        <v>545</v>
      </c>
      <c r="I195" s="274" t="s">
        <v>544</v>
      </c>
      <c r="J195" s="275" t="s">
        <v>1</v>
      </c>
      <c r="K195" s="28"/>
      <c r="L195" s="26">
        <v>32676.6</v>
      </c>
      <c r="M195" s="24">
        <v>128092764.70999999</v>
      </c>
      <c r="N195" s="25">
        <v>130007364.70999999</v>
      </c>
      <c r="O195" s="339"/>
      <c r="P195" s="339"/>
      <c r="Q195" s="24">
        <v>0</v>
      </c>
      <c r="R195" s="88">
        <v>24290186.93</v>
      </c>
      <c r="S195" s="88">
        <v>8386411.4100000001</v>
      </c>
      <c r="T195" s="88">
        <v>0</v>
      </c>
      <c r="U195" s="88">
        <v>0</v>
      </c>
      <c r="V195" s="3"/>
      <c r="W195" s="1"/>
      <c r="X195" s="1"/>
      <c r="Y195" s="1"/>
    </row>
    <row r="196" spans="1:25" ht="21.75" customHeight="1">
      <c r="A196" s="13"/>
      <c r="B196" s="343" t="s">
        <v>570</v>
      </c>
      <c r="C196" s="343"/>
      <c r="D196" s="343"/>
      <c r="E196" s="343"/>
      <c r="F196" s="343"/>
      <c r="G196" s="344"/>
      <c r="H196" s="31" t="s">
        <v>571</v>
      </c>
      <c r="I196" s="274" t="s">
        <v>570</v>
      </c>
      <c r="J196" s="275" t="s">
        <v>1</v>
      </c>
      <c r="K196" s="28"/>
      <c r="L196" s="26">
        <v>18093.77</v>
      </c>
      <c r="M196" s="24">
        <v>85379300</v>
      </c>
      <c r="N196" s="25">
        <v>87293900</v>
      </c>
      <c r="O196" s="339"/>
      <c r="P196" s="339"/>
      <c r="Q196" s="24">
        <v>0</v>
      </c>
      <c r="R196" s="88">
        <v>13403792.73</v>
      </c>
      <c r="S196" s="88">
        <v>4689977.8600000003</v>
      </c>
      <c r="T196" s="88">
        <v>0</v>
      </c>
      <c r="U196" s="88">
        <v>0</v>
      </c>
      <c r="V196" s="3"/>
      <c r="W196" s="1"/>
      <c r="X196" s="1"/>
      <c r="Y196" s="1"/>
    </row>
    <row r="197" spans="1:25" ht="21.75" customHeight="1">
      <c r="A197" s="13"/>
      <c r="B197" s="343" t="s">
        <v>572</v>
      </c>
      <c r="C197" s="343"/>
      <c r="D197" s="343"/>
      <c r="E197" s="343"/>
      <c r="F197" s="343"/>
      <c r="G197" s="344"/>
      <c r="H197" s="31" t="s">
        <v>500</v>
      </c>
      <c r="I197" s="274" t="s">
        <v>572</v>
      </c>
      <c r="J197" s="275" t="s">
        <v>1</v>
      </c>
      <c r="K197" s="28"/>
      <c r="L197" s="26">
        <v>18054.22</v>
      </c>
      <c r="M197" s="24">
        <v>85129300</v>
      </c>
      <c r="N197" s="25">
        <v>87043900</v>
      </c>
      <c r="O197" s="339"/>
      <c r="P197" s="339"/>
      <c r="Q197" s="24">
        <v>0</v>
      </c>
      <c r="R197" s="88">
        <v>13364242.73</v>
      </c>
      <c r="S197" s="88">
        <v>4689977.8600000003</v>
      </c>
      <c r="T197" s="88">
        <v>0</v>
      </c>
      <c r="U197" s="88">
        <v>0</v>
      </c>
      <c r="V197" s="3"/>
      <c r="W197" s="1"/>
      <c r="X197" s="1"/>
      <c r="Y197" s="1"/>
    </row>
    <row r="198" spans="1:25" ht="21.75" customHeight="1">
      <c r="A198" s="13"/>
      <c r="B198" s="343" t="s">
        <v>843</v>
      </c>
      <c r="C198" s="343"/>
      <c r="D198" s="343"/>
      <c r="E198" s="343"/>
      <c r="F198" s="343"/>
      <c r="G198" s="344"/>
      <c r="H198" s="31" t="s">
        <v>418</v>
      </c>
      <c r="I198" s="274" t="s">
        <v>572</v>
      </c>
      <c r="J198" s="275" t="s">
        <v>417</v>
      </c>
      <c r="K198" s="28"/>
      <c r="L198" s="26">
        <v>18054.22</v>
      </c>
      <c r="M198" s="24">
        <v>85129300</v>
      </c>
      <c r="N198" s="25">
        <v>87043900</v>
      </c>
      <c r="O198" s="339"/>
      <c r="P198" s="339"/>
      <c r="Q198" s="24">
        <v>0</v>
      </c>
      <c r="R198" s="88">
        <v>13364242.73</v>
      </c>
      <c r="S198" s="88">
        <v>4689977.8600000003</v>
      </c>
      <c r="T198" s="88">
        <v>0</v>
      </c>
      <c r="U198" s="88">
        <v>0</v>
      </c>
      <c r="V198" s="3"/>
      <c r="W198" s="1"/>
      <c r="X198" s="1"/>
      <c r="Y198" s="1"/>
    </row>
    <row r="199" spans="1:25" ht="12.75" customHeight="1">
      <c r="A199" s="13"/>
      <c r="B199" s="343" t="s">
        <v>844</v>
      </c>
      <c r="C199" s="343"/>
      <c r="D199" s="343"/>
      <c r="E199" s="343"/>
      <c r="F199" s="343"/>
      <c r="G199" s="344"/>
      <c r="H199" s="31" t="s">
        <v>420</v>
      </c>
      <c r="I199" s="274" t="s">
        <v>572</v>
      </c>
      <c r="J199" s="275" t="s">
        <v>419</v>
      </c>
      <c r="K199" s="28"/>
      <c r="L199" s="26">
        <v>18054.22</v>
      </c>
      <c r="M199" s="24">
        <v>85129300</v>
      </c>
      <c r="N199" s="25">
        <v>87043900</v>
      </c>
      <c r="O199" s="339"/>
      <c r="P199" s="339"/>
      <c r="Q199" s="24">
        <v>0</v>
      </c>
      <c r="R199" s="88">
        <v>13364242.73</v>
      </c>
      <c r="S199" s="88">
        <v>4689977.8600000003</v>
      </c>
      <c r="T199" s="88">
        <v>0</v>
      </c>
      <c r="U199" s="88">
        <v>0</v>
      </c>
      <c r="V199" s="3"/>
      <c r="W199" s="1"/>
      <c r="X199" s="1"/>
      <c r="Y199" s="1"/>
    </row>
    <row r="200" spans="1:25" ht="12.75" customHeight="1">
      <c r="A200" s="13"/>
      <c r="B200" s="343" t="s">
        <v>579</v>
      </c>
      <c r="C200" s="343"/>
      <c r="D200" s="343"/>
      <c r="E200" s="343"/>
      <c r="F200" s="343"/>
      <c r="G200" s="344"/>
      <c r="H200" s="31" t="s">
        <v>549</v>
      </c>
      <c r="I200" s="274" t="s">
        <v>579</v>
      </c>
      <c r="J200" s="275" t="s">
        <v>1</v>
      </c>
      <c r="K200" s="28"/>
      <c r="L200" s="26">
        <v>39.549999999999997</v>
      </c>
      <c r="M200" s="24">
        <v>250000</v>
      </c>
      <c r="N200" s="25">
        <v>250000</v>
      </c>
      <c r="O200" s="339"/>
      <c r="P200" s="339"/>
      <c r="Q200" s="24">
        <v>0</v>
      </c>
      <c r="R200" s="88">
        <v>39550</v>
      </c>
      <c r="S200" s="88">
        <v>0</v>
      </c>
      <c r="T200" s="88">
        <v>0</v>
      </c>
      <c r="U200" s="88">
        <v>0</v>
      </c>
      <c r="V200" s="3"/>
      <c r="W200" s="1"/>
      <c r="X200" s="1"/>
      <c r="Y200" s="1"/>
    </row>
    <row r="201" spans="1:25" ht="21.75" customHeight="1">
      <c r="A201" s="13"/>
      <c r="B201" s="343" t="s">
        <v>839</v>
      </c>
      <c r="C201" s="343"/>
      <c r="D201" s="343"/>
      <c r="E201" s="343"/>
      <c r="F201" s="343"/>
      <c r="G201" s="344"/>
      <c r="H201" s="31" t="s">
        <v>397</v>
      </c>
      <c r="I201" s="274" t="s">
        <v>579</v>
      </c>
      <c r="J201" s="275" t="s">
        <v>396</v>
      </c>
      <c r="K201" s="28"/>
      <c r="L201" s="26">
        <v>0</v>
      </c>
      <c r="M201" s="24">
        <v>250000</v>
      </c>
      <c r="N201" s="25">
        <v>250000</v>
      </c>
      <c r="O201" s="339"/>
      <c r="P201" s="339"/>
      <c r="Q201" s="24">
        <v>0</v>
      </c>
      <c r="R201" s="88">
        <v>0</v>
      </c>
      <c r="S201" s="88">
        <v>0</v>
      </c>
      <c r="T201" s="88">
        <v>0</v>
      </c>
      <c r="U201" s="88">
        <v>0</v>
      </c>
      <c r="V201" s="3"/>
      <c r="W201" s="1"/>
      <c r="X201" s="1"/>
      <c r="Y201" s="1"/>
    </row>
    <row r="202" spans="1:25" ht="21.75" customHeight="1">
      <c r="A202" s="13"/>
      <c r="B202" s="343" t="s">
        <v>840</v>
      </c>
      <c r="C202" s="343"/>
      <c r="D202" s="343"/>
      <c r="E202" s="343"/>
      <c r="F202" s="343"/>
      <c r="G202" s="344"/>
      <c r="H202" s="31" t="s">
        <v>399</v>
      </c>
      <c r="I202" s="274" t="s">
        <v>579</v>
      </c>
      <c r="J202" s="275" t="s">
        <v>398</v>
      </c>
      <c r="K202" s="28"/>
      <c r="L202" s="26">
        <v>0</v>
      </c>
      <c r="M202" s="24">
        <v>250000</v>
      </c>
      <c r="N202" s="25">
        <v>250000</v>
      </c>
      <c r="O202" s="339"/>
      <c r="P202" s="339"/>
      <c r="Q202" s="24">
        <v>0</v>
      </c>
      <c r="R202" s="88">
        <v>0</v>
      </c>
      <c r="S202" s="88">
        <v>0</v>
      </c>
      <c r="T202" s="88">
        <v>0</v>
      </c>
      <c r="U202" s="88">
        <v>0</v>
      </c>
      <c r="V202" s="3"/>
      <c r="W202" s="1"/>
      <c r="X202" s="1"/>
      <c r="Y202" s="1"/>
    </row>
    <row r="203" spans="1:25" ht="21.75" customHeight="1">
      <c r="A203" s="13"/>
      <c r="B203" s="343" t="s">
        <v>843</v>
      </c>
      <c r="C203" s="343"/>
      <c r="D203" s="343"/>
      <c r="E203" s="343"/>
      <c r="F203" s="343"/>
      <c r="G203" s="344"/>
      <c r="H203" s="31" t="s">
        <v>418</v>
      </c>
      <c r="I203" s="274" t="s">
        <v>579</v>
      </c>
      <c r="J203" s="275" t="s">
        <v>417</v>
      </c>
      <c r="K203" s="28"/>
      <c r="L203" s="26">
        <v>39.549999999999997</v>
      </c>
      <c r="M203" s="24">
        <v>0</v>
      </c>
      <c r="N203" s="25">
        <v>0</v>
      </c>
      <c r="O203" s="339"/>
      <c r="P203" s="339"/>
      <c r="Q203" s="24">
        <v>0</v>
      </c>
      <c r="R203" s="88">
        <v>39550</v>
      </c>
      <c r="S203" s="88">
        <v>0</v>
      </c>
      <c r="T203" s="88">
        <v>0</v>
      </c>
      <c r="U203" s="88">
        <v>0</v>
      </c>
      <c r="V203" s="3"/>
      <c r="W203" s="1"/>
      <c r="X203" s="1"/>
      <c r="Y203" s="1"/>
    </row>
    <row r="204" spans="1:25" ht="12.75" customHeight="1">
      <c r="A204" s="13"/>
      <c r="B204" s="343" t="s">
        <v>844</v>
      </c>
      <c r="C204" s="343"/>
      <c r="D204" s="343"/>
      <c r="E204" s="343"/>
      <c r="F204" s="343"/>
      <c r="G204" s="344"/>
      <c r="H204" s="31" t="s">
        <v>420</v>
      </c>
      <c r="I204" s="274" t="s">
        <v>579</v>
      </c>
      <c r="J204" s="275" t="s">
        <v>419</v>
      </c>
      <c r="K204" s="28"/>
      <c r="L204" s="26">
        <v>39.549999999999997</v>
      </c>
      <c r="M204" s="24">
        <v>0</v>
      </c>
      <c r="N204" s="25">
        <v>0</v>
      </c>
      <c r="O204" s="339"/>
      <c r="P204" s="339"/>
      <c r="Q204" s="24">
        <v>0</v>
      </c>
      <c r="R204" s="88">
        <v>39550</v>
      </c>
      <c r="S204" s="88">
        <v>0</v>
      </c>
      <c r="T204" s="88">
        <v>0</v>
      </c>
      <c r="U204" s="88">
        <v>0</v>
      </c>
      <c r="V204" s="3"/>
      <c r="W204" s="1"/>
      <c r="X204" s="1"/>
      <c r="Y204" s="1"/>
    </row>
    <row r="205" spans="1:25" ht="32.25" customHeight="1">
      <c r="A205" s="13"/>
      <c r="B205" s="343" t="s">
        <v>576</v>
      </c>
      <c r="C205" s="343"/>
      <c r="D205" s="343"/>
      <c r="E205" s="343"/>
      <c r="F205" s="343"/>
      <c r="G205" s="344"/>
      <c r="H205" s="31" t="s">
        <v>577</v>
      </c>
      <c r="I205" s="274" t="s">
        <v>576</v>
      </c>
      <c r="J205" s="275" t="s">
        <v>1</v>
      </c>
      <c r="K205" s="28"/>
      <c r="L205" s="26">
        <v>12584.73</v>
      </c>
      <c r="M205" s="24">
        <v>38582900</v>
      </c>
      <c r="N205" s="25">
        <v>38582900</v>
      </c>
      <c r="O205" s="339"/>
      <c r="P205" s="339"/>
      <c r="Q205" s="24">
        <v>0</v>
      </c>
      <c r="R205" s="88">
        <v>9430250</v>
      </c>
      <c r="S205" s="88">
        <v>3154483.55</v>
      </c>
      <c r="T205" s="88">
        <v>0</v>
      </c>
      <c r="U205" s="88">
        <v>0</v>
      </c>
      <c r="V205" s="3"/>
      <c r="W205" s="1"/>
      <c r="X205" s="1"/>
      <c r="Y205" s="1"/>
    </row>
    <row r="206" spans="1:25" ht="21.75" customHeight="1">
      <c r="A206" s="13"/>
      <c r="B206" s="343" t="s">
        <v>578</v>
      </c>
      <c r="C206" s="343"/>
      <c r="D206" s="343"/>
      <c r="E206" s="343"/>
      <c r="F206" s="343"/>
      <c r="G206" s="344"/>
      <c r="H206" s="31" t="s">
        <v>500</v>
      </c>
      <c r="I206" s="274" t="s">
        <v>578</v>
      </c>
      <c r="J206" s="275" t="s">
        <v>1</v>
      </c>
      <c r="K206" s="28"/>
      <c r="L206" s="26">
        <v>12567.25</v>
      </c>
      <c r="M206" s="24">
        <v>38480000</v>
      </c>
      <c r="N206" s="25">
        <v>38480000</v>
      </c>
      <c r="O206" s="339"/>
      <c r="P206" s="339"/>
      <c r="Q206" s="24">
        <v>0</v>
      </c>
      <c r="R206" s="88">
        <v>9430250</v>
      </c>
      <c r="S206" s="88">
        <v>3137000</v>
      </c>
      <c r="T206" s="88">
        <v>0</v>
      </c>
      <c r="U206" s="88">
        <v>0</v>
      </c>
      <c r="V206" s="3"/>
      <c r="W206" s="1"/>
      <c r="X206" s="1"/>
      <c r="Y206" s="1"/>
    </row>
    <row r="207" spans="1:25" ht="21.75" customHeight="1">
      <c r="A207" s="13"/>
      <c r="B207" s="343" t="s">
        <v>843</v>
      </c>
      <c r="C207" s="343"/>
      <c r="D207" s="343"/>
      <c r="E207" s="343"/>
      <c r="F207" s="343"/>
      <c r="G207" s="344"/>
      <c r="H207" s="31" t="s">
        <v>418</v>
      </c>
      <c r="I207" s="274" t="s">
        <v>578</v>
      </c>
      <c r="J207" s="275" t="s">
        <v>417</v>
      </c>
      <c r="K207" s="28"/>
      <c r="L207" s="26">
        <v>12567.25</v>
      </c>
      <c r="M207" s="24">
        <v>38480000</v>
      </c>
      <c r="N207" s="25">
        <v>38480000</v>
      </c>
      <c r="O207" s="339"/>
      <c r="P207" s="339"/>
      <c r="Q207" s="24">
        <v>0</v>
      </c>
      <c r="R207" s="88">
        <v>9430250</v>
      </c>
      <c r="S207" s="88">
        <v>3137000</v>
      </c>
      <c r="T207" s="88">
        <v>0</v>
      </c>
      <c r="U207" s="88">
        <v>0</v>
      </c>
      <c r="V207" s="3"/>
      <c r="W207" s="1"/>
      <c r="X207" s="1"/>
      <c r="Y207" s="1"/>
    </row>
    <row r="208" spans="1:25" ht="12.75" customHeight="1">
      <c r="A208" s="13"/>
      <c r="B208" s="343" t="s">
        <v>844</v>
      </c>
      <c r="C208" s="343"/>
      <c r="D208" s="343"/>
      <c r="E208" s="343"/>
      <c r="F208" s="343"/>
      <c r="G208" s="344"/>
      <c r="H208" s="31" t="s">
        <v>420</v>
      </c>
      <c r="I208" s="274" t="s">
        <v>578</v>
      </c>
      <c r="J208" s="275" t="s">
        <v>419</v>
      </c>
      <c r="K208" s="28"/>
      <c r="L208" s="26">
        <v>12567.25</v>
      </c>
      <c r="M208" s="24">
        <v>38480000</v>
      </c>
      <c r="N208" s="25">
        <v>38480000</v>
      </c>
      <c r="O208" s="339"/>
      <c r="P208" s="339"/>
      <c r="Q208" s="24">
        <v>0</v>
      </c>
      <c r="R208" s="88">
        <v>9430250</v>
      </c>
      <c r="S208" s="88">
        <v>3137000</v>
      </c>
      <c r="T208" s="88">
        <v>0</v>
      </c>
      <c r="U208" s="88">
        <v>0</v>
      </c>
      <c r="V208" s="3"/>
      <c r="W208" s="1"/>
      <c r="X208" s="1"/>
      <c r="Y208" s="1"/>
    </row>
    <row r="209" spans="1:25" ht="12.75" customHeight="1">
      <c r="A209" s="13"/>
      <c r="B209" s="343" t="s">
        <v>580</v>
      </c>
      <c r="C209" s="343"/>
      <c r="D209" s="343"/>
      <c r="E209" s="343"/>
      <c r="F209" s="343"/>
      <c r="G209" s="344"/>
      <c r="H209" s="31" t="s">
        <v>549</v>
      </c>
      <c r="I209" s="274" t="s">
        <v>580</v>
      </c>
      <c r="J209" s="275" t="s">
        <v>1</v>
      </c>
      <c r="K209" s="28"/>
      <c r="L209" s="26">
        <v>17.48</v>
      </c>
      <c r="M209" s="24">
        <v>102900</v>
      </c>
      <c r="N209" s="25">
        <v>102900</v>
      </c>
      <c r="O209" s="339"/>
      <c r="P209" s="339"/>
      <c r="Q209" s="24">
        <v>0</v>
      </c>
      <c r="R209" s="88">
        <v>0</v>
      </c>
      <c r="S209" s="88">
        <v>17483.55</v>
      </c>
      <c r="T209" s="88">
        <v>0</v>
      </c>
      <c r="U209" s="88">
        <v>0</v>
      </c>
      <c r="V209" s="3"/>
      <c r="W209" s="1"/>
      <c r="X209" s="1"/>
      <c r="Y209" s="1"/>
    </row>
    <row r="210" spans="1:25" ht="21.75" customHeight="1">
      <c r="A210" s="13"/>
      <c r="B210" s="343" t="s">
        <v>839</v>
      </c>
      <c r="C210" s="343"/>
      <c r="D210" s="343"/>
      <c r="E210" s="343"/>
      <c r="F210" s="343"/>
      <c r="G210" s="344"/>
      <c r="H210" s="31" t="s">
        <v>397</v>
      </c>
      <c r="I210" s="274" t="s">
        <v>580</v>
      </c>
      <c r="J210" s="275" t="s">
        <v>396</v>
      </c>
      <c r="K210" s="28"/>
      <c r="L210" s="26">
        <v>0</v>
      </c>
      <c r="M210" s="24">
        <v>102900</v>
      </c>
      <c r="N210" s="25">
        <v>102900</v>
      </c>
      <c r="O210" s="339"/>
      <c r="P210" s="339"/>
      <c r="Q210" s="24">
        <v>0</v>
      </c>
      <c r="R210" s="88">
        <v>0</v>
      </c>
      <c r="S210" s="88">
        <v>0</v>
      </c>
      <c r="T210" s="88">
        <v>0</v>
      </c>
      <c r="U210" s="88">
        <v>0</v>
      </c>
      <c r="V210" s="3"/>
      <c r="W210" s="1"/>
      <c r="X210" s="1"/>
      <c r="Y210" s="1"/>
    </row>
    <row r="211" spans="1:25" ht="21.75" customHeight="1">
      <c r="A211" s="13"/>
      <c r="B211" s="343" t="s">
        <v>840</v>
      </c>
      <c r="C211" s="343"/>
      <c r="D211" s="343"/>
      <c r="E211" s="343"/>
      <c r="F211" s="343"/>
      <c r="G211" s="344"/>
      <c r="H211" s="31" t="s">
        <v>399</v>
      </c>
      <c r="I211" s="274" t="s">
        <v>580</v>
      </c>
      <c r="J211" s="275" t="s">
        <v>398</v>
      </c>
      <c r="K211" s="28"/>
      <c r="L211" s="26">
        <v>0</v>
      </c>
      <c r="M211" s="24">
        <v>102900</v>
      </c>
      <c r="N211" s="25">
        <v>102900</v>
      </c>
      <c r="O211" s="339"/>
      <c r="P211" s="339"/>
      <c r="Q211" s="24">
        <v>0</v>
      </c>
      <c r="R211" s="88">
        <v>0</v>
      </c>
      <c r="S211" s="88">
        <v>0</v>
      </c>
      <c r="T211" s="88">
        <v>0</v>
      </c>
      <c r="U211" s="88">
        <v>0</v>
      </c>
      <c r="V211" s="3"/>
      <c r="W211" s="1"/>
      <c r="X211" s="1"/>
      <c r="Y211" s="1"/>
    </row>
    <row r="212" spans="1:25" ht="21.75" customHeight="1">
      <c r="A212" s="13"/>
      <c r="B212" s="343" t="s">
        <v>843</v>
      </c>
      <c r="C212" s="343"/>
      <c r="D212" s="343"/>
      <c r="E212" s="343"/>
      <c r="F212" s="343"/>
      <c r="G212" s="344"/>
      <c r="H212" s="31" t="s">
        <v>418</v>
      </c>
      <c r="I212" s="274" t="s">
        <v>580</v>
      </c>
      <c r="J212" s="275" t="s">
        <v>417</v>
      </c>
      <c r="K212" s="28"/>
      <c r="L212" s="26">
        <v>17.48</v>
      </c>
      <c r="M212" s="24">
        <v>0</v>
      </c>
      <c r="N212" s="25">
        <v>0</v>
      </c>
      <c r="O212" s="339"/>
      <c r="P212" s="339"/>
      <c r="Q212" s="24">
        <v>0</v>
      </c>
      <c r="R212" s="88">
        <v>0</v>
      </c>
      <c r="S212" s="88">
        <v>17483.55</v>
      </c>
      <c r="T212" s="88">
        <v>0</v>
      </c>
      <c r="U212" s="88">
        <v>0</v>
      </c>
      <c r="V212" s="3"/>
      <c r="W212" s="1"/>
      <c r="X212" s="1"/>
      <c r="Y212" s="1"/>
    </row>
    <row r="213" spans="1:25" ht="12.75" customHeight="1">
      <c r="A213" s="13"/>
      <c r="B213" s="343" t="s">
        <v>844</v>
      </c>
      <c r="C213" s="343"/>
      <c r="D213" s="343"/>
      <c r="E213" s="343"/>
      <c r="F213" s="343"/>
      <c r="G213" s="344"/>
      <c r="H213" s="31" t="s">
        <v>420</v>
      </c>
      <c r="I213" s="274" t="s">
        <v>580</v>
      </c>
      <c r="J213" s="275" t="s">
        <v>419</v>
      </c>
      <c r="K213" s="28"/>
      <c r="L213" s="26">
        <v>17.48</v>
      </c>
      <c r="M213" s="24">
        <v>0</v>
      </c>
      <c r="N213" s="25">
        <v>0</v>
      </c>
      <c r="O213" s="339"/>
      <c r="P213" s="339"/>
      <c r="Q213" s="24">
        <v>0</v>
      </c>
      <c r="R213" s="88">
        <v>0</v>
      </c>
      <c r="S213" s="88">
        <v>17483.55</v>
      </c>
      <c r="T213" s="88">
        <v>0</v>
      </c>
      <c r="U213" s="88">
        <v>0</v>
      </c>
      <c r="V213" s="3"/>
      <c r="W213" s="1"/>
      <c r="X213" s="1"/>
      <c r="Y213" s="1"/>
    </row>
    <row r="214" spans="1:25" ht="21.75" customHeight="1">
      <c r="A214" s="13"/>
      <c r="B214" s="343" t="s">
        <v>546</v>
      </c>
      <c r="C214" s="343"/>
      <c r="D214" s="343"/>
      <c r="E214" s="343"/>
      <c r="F214" s="343"/>
      <c r="G214" s="344"/>
      <c r="H214" s="31" t="s">
        <v>547</v>
      </c>
      <c r="I214" s="274" t="s">
        <v>546</v>
      </c>
      <c r="J214" s="275" t="s">
        <v>1</v>
      </c>
      <c r="K214" s="28"/>
      <c r="L214" s="26">
        <v>1998.1</v>
      </c>
      <c r="M214" s="24">
        <v>4130564.71</v>
      </c>
      <c r="N214" s="25">
        <v>4130564.71</v>
      </c>
      <c r="O214" s="339"/>
      <c r="P214" s="339"/>
      <c r="Q214" s="24">
        <v>0</v>
      </c>
      <c r="R214" s="88">
        <v>1456144.2</v>
      </c>
      <c r="S214" s="88">
        <v>541950</v>
      </c>
      <c r="T214" s="88">
        <v>0</v>
      </c>
      <c r="U214" s="88">
        <v>0</v>
      </c>
      <c r="V214" s="3"/>
      <c r="W214" s="1"/>
      <c r="X214" s="1"/>
      <c r="Y214" s="1"/>
    </row>
    <row r="215" spans="1:25" ht="12.75" customHeight="1">
      <c r="A215" s="13"/>
      <c r="B215" s="343" t="s">
        <v>548</v>
      </c>
      <c r="C215" s="343"/>
      <c r="D215" s="343"/>
      <c r="E215" s="343"/>
      <c r="F215" s="343"/>
      <c r="G215" s="344"/>
      <c r="H215" s="31" t="s">
        <v>549</v>
      </c>
      <c r="I215" s="274" t="s">
        <v>548</v>
      </c>
      <c r="J215" s="275" t="s">
        <v>1</v>
      </c>
      <c r="K215" s="28"/>
      <c r="L215" s="26">
        <v>291</v>
      </c>
      <c r="M215" s="24">
        <v>322564.71000000002</v>
      </c>
      <c r="N215" s="25">
        <v>322564.71000000002</v>
      </c>
      <c r="O215" s="339"/>
      <c r="P215" s="339"/>
      <c r="Q215" s="24">
        <v>0</v>
      </c>
      <c r="R215" s="88">
        <v>121044.2</v>
      </c>
      <c r="S215" s="88">
        <v>169950</v>
      </c>
      <c r="T215" s="88">
        <v>0</v>
      </c>
      <c r="U215" s="88">
        <v>0</v>
      </c>
      <c r="V215" s="3"/>
      <c r="W215" s="1"/>
      <c r="X215" s="1"/>
      <c r="Y215" s="1"/>
    </row>
    <row r="216" spans="1:25" ht="21.75" customHeight="1">
      <c r="A216" s="13"/>
      <c r="B216" s="343" t="s">
        <v>839</v>
      </c>
      <c r="C216" s="343"/>
      <c r="D216" s="343"/>
      <c r="E216" s="343"/>
      <c r="F216" s="343"/>
      <c r="G216" s="344"/>
      <c r="H216" s="31" t="s">
        <v>397</v>
      </c>
      <c r="I216" s="274" t="s">
        <v>548</v>
      </c>
      <c r="J216" s="275" t="s">
        <v>396</v>
      </c>
      <c r="K216" s="28"/>
      <c r="L216" s="26">
        <v>65.2</v>
      </c>
      <c r="M216" s="24">
        <v>107564.71</v>
      </c>
      <c r="N216" s="25">
        <v>107564.71</v>
      </c>
      <c r="O216" s="339"/>
      <c r="P216" s="339"/>
      <c r="Q216" s="24">
        <v>0</v>
      </c>
      <c r="R216" s="88">
        <v>0</v>
      </c>
      <c r="S216" s="88">
        <v>65200</v>
      </c>
      <c r="T216" s="88">
        <v>0</v>
      </c>
      <c r="U216" s="88">
        <v>0</v>
      </c>
      <c r="V216" s="3"/>
      <c r="W216" s="1"/>
      <c r="X216" s="1"/>
      <c r="Y216" s="1"/>
    </row>
    <row r="217" spans="1:25" ht="21.75" customHeight="1">
      <c r="A217" s="13"/>
      <c r="B217" s="343" t="s">
        <v>840</v>
      </c>
      <c r="C217" s="343"/>
      <c r="D217" s="343"/>
      <c r="E217" s="343"/>
      <c r="F217" s="343"/>
      <c r="G217" s="344"/>
      <c r="H217" s="31" t="s">
        <v>399</v>
      </c>
      <c r="I217" s="274" t="s">
        <v>548</v>
      </c>
      <c r="J217" s="275" t="s">
        <v>398</v>
      </c>
      <c r="K217" s="28"/>
      <c r="L217" s="26">
        <v>65.2</v>
      </c>
      <c r="M217" s="24">
        <v>107564.71</v>
      </c>
      <c r="N217" s="25">
        <v>107564.71</v>
      </c>
      <c r="O217" s="339"/>
      <c r="P217" s="339"/>
      <c r="Q217" s="24">
        <v>0</v>
      </c>
      <c r="R217" s="88">
        <v>0</v>
      </c>
      <c r="S217" s="88">
        <v>65200</v>
      </c>
      <c r="T217" s="88">
        <v>0</v>
      </c>
      <c r="U217" s="88">
        <v>0</v>
      </c>
      <c r="V217" s="3"/>
      <c r="W217" s="1"/>
      <c r="X217" s="1"/>
      <c r="Y217" s="1"/>
    </row>
    <row r="218" spans="1:25" ht="12.75" customHeight="1">
      <c r="A218" s="13"/>
      <c r="B218" s="343" t="s">
        <v>841</v>
      </c>
      <c r="C218" s="343"/>
      <c r="D218" s="343"/>
      <c r="E218" s="343"/>
      <c r="F218" s="343"/>
      <c r="G218" s="344"/>
      <c r="H218" s="31" t="s">
        <v>405</v>
      </c>
      <c r="I218" s="274" t="s">
        <v>548</v>
      </c>
      <c r="J218" s="275" t="s">
        <v>404</v>
      </c>
      <c r="K218" s="28"/>
      <c r="L218" s="26">
        <v>11</v>
      </c>
      <c r="M218" s="24">
        <v>215000</v>
      </c>
      <c r="N218" s="25">
        <v>215000</v>
      </c>
      <c r="O218" s="339"/>
      <c r="P218" s="339"/>
      <c r="Q218" s="24">
        <v>0</v>
      </c>
      <c r="R218" s="88">
        <v>11000</v>
      </c>
      <c r="S218" s="88">
        <v>0</v>
      </c>
      <c r="T218" s="88">
        <v>0</v>
      </c>
      <c r="U218" s="88">
        <v>0</v>
      </c>
      <c r="V218" s="3"/>
      <c r="W218" s="1"/>
      <c r="X218" s="1"/>
      <c r="Y218" s="1"/>
    </row>
    <row r="219" spans="1:25" ht="12.75" customHeight="1">
      <c r="A219" s="13"/>
      <c r="B219" s="343" t="s">
        <v>842</v>
      </c>
      <c r="C219" s="343"/>
      <c r="D219" s="343"/>
      <c r="E219" s="343"/>
      <c r="F219" s="343"/>
      <c r="G219" s="344"/>
      <c r="H219" s="31" t="s">
        <v>481</v>
      </c>
      <c r="I219" s="274" t="s">
        <v>548</v>
      </c>
      <c r="J219" s="275" t="s">
        <v>480</v>
      </c>
      <c r="K219" s="28"/>
      <c r="L219" s="26">
        <v>11</v>
      </c>
      <c r="M219" s="24">
        <v>215000</v>
      </c>
      <c r="N219" s="25">
        <v>215000</v>
      </c>
      <c r="O219" s="339"/>
      <c r="P219" s="339"/>
      <c r="Q219" s="24">
        <v>0</v>
      </c>
      <c r="R219" s="88">
        <v>11000</v>
      </c>
      <c r="S219" s="88">
        <v>0</v>
      </c>
      <c r="T219" s="88">
        <v>0</v>
      </c>
      <c r="U219" s="88">
        <v>0</v>
      </c>
      <c r="V219" s="3"/>
      <c r="W219" s="1"/>
      <c r="X219" s="1"/>
      <c r="Y219" s="1"/>
    </row>
    <row r="220" spans="1:25" ht="21.75" customHeight="1">
      <c r="A220" s="13"/>
      <c r="B220" s="343" t="s">
        <v>843</v>
      </c>
      <c r="C220" s="343"/>
      <c r="D220" s="343"/>
      <c r="E220" s="343"/>
      <c r="F220" s="343"/>
      <c r="G220" s="344"/>
      <c r="H220" s="31" t="s">
        <v>418</v>
      </c>
      <c r="I220" s="274" t="s">
        <v>548</v>
      </c>
      <c r="J220" s="275" t="s">
        <v>417</v>
      </c>
      <c r="K220" s="28"/>
      <c r="L220" s="26">
        <v>214.8</v>
      </c>
      <c r="M220" s="24">
        <v>0</v>
      </c>
      <c r="N220" s="25">
        <v>0</v>
      </c>
      <c r="O220" s="339"/>
      <c r="P220" s="339"/>
      <c r="Q220" s="24">
        <v>0</v>
      </c>
      <c r="R220" s="88">
        <v>110044.2</v>
      </c>
      <c r="S220" s="88">
        <v>104750</v>
      </c>
      <c r="T220" s="88">
        <v>0</v>
      </c>
      <c r="U220" s="88">
        <v>0</v>
      </c>
      <c r="V220" s="3"/>
      <c r="W220" s="1"/>
      <c r="X220" s="1"/>
      <c r="Y220" s="1"/>
    </row>
    <row r="221" spans="1:25" ht="12.75" customHeight="1">
      <c r="A221" s="13"/>
      <c r="B221" s="343" t="s">
        <v>844</v>
      </c>
      <c r="C221" s="343"/>
      <c r="D221" s="343"/>
      <c r="E221" s="343"/>
      <c r="F221" s="343"/>
      <c r="G221" s="344"/>
      <c r="H221" s="31" t="s">
        <v>420</v>
      </c>
      <c r="I221" s="274" t="s">
        <v>548</v>
      </c>
      <c r="J221" s="275" t="s">
        <v>419</v>
      </c>
      <c r="K221" s="28"/>
      <c r="L221" s="26">
        <v>214.8</v>
      </c>
      <c r="M221" s="24">
        <v>0</v>
      </c>
      <c r="N221" s="25">
        <v>0</v>
      </c>
      <c r="O221" s="339"/>
      <c r="P221" s="339"/>
      <c r="Q221" s="24">
        <v>0</v>
      </c>
      <c r="R221" s="88">
        <v>110044.2</v>
      </c>
      <c r="S221" s="88">
        <v>104750</v>
      </c>
      <c r="T221" s="88">
        <v>0</v>
      </c>
      <c r="U221" s="88">
        <v>0</v>
      </c>
      <c r="V221" s="3"/>
      <c r="W221" s="1"/>
      <c r="X221" s="1"/>
      <c r="Y221" s="1"/>
    </row>
    <row r="222" spans="1:25" ht="12.75" customHeight="1">
      <c r="A222" s="13"/>
      <c r="B222" s="343" t="s">
        <v>875</v>
      </c>
      <c r="C222" s="343"/>
      <c r="D222" s="343"/>
      <c r="E222" s="343"/>
      <c r="F222" s="343"/>
      <c r="G222" s="344"/>
      <c r="H222" s="31" t="s">
        <v>517</v>
      </c>
      <c r="I222" s="274" t="s">
        <v>875</v>
      </c>
      <c r="J222" s="275" t="s">
        <v>1</v>
      </c>
      <c r="K222" s="28"/>
      <c r="L222" s="26">
        <v>0</v>
      </c>
      <c r="M222" s="24">
        <v>250000</v>
      </c>
      <c r="N222" s="25">
        <v>250000</v>
      </c>
      <c r="O222" s="339"/>
      <c r="P222" s="339"/>
      <c r="Q222" s="24">
        <v>0</v>
      </c>
      <c r="R222" s="88">
        <v>0</v>
      </c>
      <c r="S222" s="88">
        <v>0</v>
      </c>
      <c r="T222" s="88">
        <v>0</v>
      </c>
      <c r="U222" s="88">
        <v>0</v>
      </c>
      <c r="V222" s="3"/>
      <c r="W222" s="1"/>
      <c r="X222" s="1"/>
      <c r="Y222" s="1"/>
    </row>
    <row r="223" spans="1:25" ht="21.75" customHeight="1">
      <c r="A223" s="13"/>
      <c r="B223" s="343" t="s">
        <v>839</v>
      </c>
      <c r="C223" s="343"/>
      <c r="D223" s="343"/>
      <c r="E223" s="343"/>
      <c r="F223" s="343"/>
      <c r="G223" s="344"/>
      <c r="H223" s="31" t="s">
        <v>397</v>
      </c>
      <c r="I223" s="274" t="s">
        <v>875</v>
      </c>
      <c r="J223" s="275" t="s">
        <v>396</v>
      </c>
      <c r="K223" s="28"/>
      <c r="L223" s="26">
        <v>0</v>
      </c>
      <c r="M223" s="24">
        <v>250000</v>
      </c>
      <c r="N223" s="25">
        <v>250000</v>
      </c>
      <c r="O223" s="339"/>
      <c r="P223" s="339"/>
      <c r="Q223" s="24">
        <v>0</v>
      </c>
      <c r="R223" s="88">
        <v>0</v>
      </c>
      <c r="S223" s="88">
        <v>0</v>
      </c>
      <c r="T223" s="88">
        <v>0</v>
      </c>
      <c r="U223" s="88">
        <v>0</v>
      </c>
      <c r="V223" s="3"/>
      <c r="W223" s="1"/>
      <c r="X223" s="1"/>
      <c r="Y223" s="1"/>
    </row>
    <row r="224" spans="1:25" ht="21.75" customHeight="1">
      <c r="A224" s="13"/>
      <c r="B224" s="343" t="s">
        <v>840</v>
      </c>
      <c r="C224" s="343"/>
      <c r="D224" s="343"/>
      <c r="E224" s="343"/>
      <c r="F224" s="343"/>
      <c r="G224" s="344"/>
      <c r="H224" s="31" t="s">
        <v>399</v>
      </c>
      <c r="I224" s="274" t="s">
        <v>875</v>
      </c>
      <c r="J224" s="275" t="s">
        <v>398</v>
      </c>
      <c r="K224" s="28"/>
      <c r="L224" s="26">
        <v>0</v>
      </c>
      <c r="M224" s="24">
        <v>250000</v>
      </c>
      <c r="N224" s="25">
        <v>250000</v>
      </c>
      <c r="O224" s="339"/>
      <c r="P224" s="339"/>
      <c r="Q224" s="24">
        <v>0</v>
      </c>
      <c r="R224" s="88">
        <v>0</v>
      </c>
      <c r="S224" s="88">
        <v>0</v>
      </c>
      <c r="T224" s="88">
        <v>0</v>
      </c>
      <c r="U224" s="88">
        <v>0</v>
      </c>
      <c r="V224" s="3"/>
      <c r="W224" s="1"/>
      <c r="X224" s="1"/>
      <c r="Y224" s="1"/>
    </row>
    <row r="225" spans="1:25" ht="21.75" customHeight="1">
      <c r="A225" s="13"/>
      <c r="B225" s="343" t="s">
        <v>581</v>
      </c>
      <c r="C225" s="343"/>
      <c r="D225" s="343"/>
      <c r="E225" s="343"/>
      <c r="F225" s="343"/>
      <c r="G225" s="344"/>
      <c r="H225" s="31" t="s">
        <v>439</v>
      </c>
      <c r="I225" s="274" t="s">
        <v>581</v>
      </c>
      <c r="J225" s="275" t="s">
        <v>1</v>
      </c>
      <c r="K225" s="28"/>
      <c r="L225" s="26">
        <v>881</v>
      </c>
      <c r="M225" s="24">
        <v>1057000</v>
      </c>
      <c r="N225" s="25">
        <v>1057000</v>
      </c>
      <c r="O225" s="339"/>
      <c r="P225" s="339"/>
      <c r="Q225" s="24">
        <v>0</v>
      </c>
      <c r="R225" s="88">
        <v>881000</v>
      </c>
      <c r="S225" s="88">
        <v>0</v>
      </c>
      <c r="T225" s="88">
        <v>0</v>
      </c>
      <c r="U225" s="88">
        <v>0</v>
      </c>
      <c r="V225" s="3"/>
      <c r="W225" s="1"/>
      <c r="X225" s="1"/>
      <c r="Y225" s="1"/>
    </row>
    <row r="226" spans="1:25" ht="21.75" customHeight="1">
      <c r="A226" s="13"/>
      <c r="B226" s="343" t="s">
        <v>843</v>
      </c>
      <c r="C226" s="343"/>
      <c r="D226" s="343"/>
      <c r="E226" s="343"/>
      <c r="F226" s="343"/>
      <c r="G226" s="344"/>
      <c r="H226" s="31" t="s">
        <v>418</v>
      </c>
      <c r="I226" s="274" t="s">
        <v>581</v>
      </c>
      <c r="J226" s="275" t="s">
        <v>417</v>
      </c>
      <c r="K226" s="28"/>
      <c r="L226" s="26">
        <v>881</v>
      </c>
      <c r="M226" s="24">
        <v>1057000</v>
      </c>
      <c r="N226" s="25">
        <v>1057000</v>
      </c>
      <c r="O226" s="339"/>
      <c r="P226" s="339"/>
      <c r="Q226" s="24">
        <v>0</v>
      </c>
      <c r="R226" s="88">
        <v>881000</v>
      </c>
      <c r="S226" s="88">
        <v>0</v>
      </c>
      <c r="T226" s="88">
        <v>0</v>
      </c>
      <c r="U226" s="88">
        <v>0</v>
      </c>
      <c r="V226" s="3"/>
      <c r="W226" s="1"/>
      <c r="X226" s="1"/>
      <c r="Y226" s="1"/>
    </row>
    <row r="227" spans="1:25" ht="21.75" customHeight="1">
      <c r="A227" s="13"/>
      <c r="B227" s="343" t="s">
        <v>846</v>
      </c>
      <c r="C227" s="343"/>
      <c r="D227" s="343"/>
      <c r="E227" s="343"/>
      <c r="F227" s="343"/>
      <c r="G227" s="344"/>
      <c r="H227" s="31" t="s">
        <v>441</v>
      </c>
      <c r="I227" s="274" t="s">
        <v>581</v>
      </c>
      <c r="J227" s="275" t="s">
        <v>440</v>
      </c>
      <c r="K227" s="28"/>
      <c r="L227" s="26">
        <v>881</v>
      </c>
      <c r="M227" s="24">
        <v>1057000</v>
      </c>
      <c r="N227" s="25">
        <v>1057000</v>
      </c>
      <c r="O227" s="339"/>
      <c r="P227" s="339"/>
      <c r="Q227" s="24">
        <v>0</v>
      </c>
      <c r="R227" s="88">
        <v>881000</v>
      </c>
      <c r="S227" s="88">
        <v>0</v>
      </c>
      <c r="T227" s="88">
        <v>0</v>
      </c>
      <c r="U227" s="88">
        <v>0</v>
      </c>
      <c r="V227" s="3"/>
      <c r="W227" s="1"/>
      <c r="X227" s="1"/>
      <c r="Y227" s="1"/>
    </row>
    <row r="228" spans="1:25" ht="21.75" customHeight="1">
      <c r="A228" s="13"/>
      <c r="B228" s="343" t="s">
        <v>793</v>
      </c>
      <c r="C228" s="343"/>
      <c r="D228" s="343"/>
      <c r="E228" s="343"/>
      <c r="F228" s="343"/>
      <c r="G228" s="344"/>
      <c r="H228" s="31" t="s">
        <v>794</v>
      </c>
      <c r="I228" s="274" t="s">
        <v>793</v>
      </c>
      <c r="J228" s="275" t="s">
        <v>1</v>
      </c>
      <c r="K228" s="28"/>
      <c r="L228" s="26">
        <v>826.1</v>
      </c>
      <c r="M228" s="24">
        <v>2501000</v>
      </c>
      <c r="N228" s="25">
        <v>2501000</v>
      </c>
      <c r="O228" s="339"/>
      <c r="P228" s="339"/>
      <c r="Q228" s="24">
        <v>0</v>
      </c>
      <c r="R228" s="88">
        <v>454100</v>
      </c>
      <c r="S228" s="88">
        <v>372000</v>
      </c>
      <c r="T228" s="88">
        <v>0</v>
      </c>
      <c r="U228" s="88">
        <v>0</v>
      </c>
      <c r="V228" s="3"/>
      <c r="W228" s="1"/>
      <c r="X228" s="1"/>
      <c r="Y228" s="1"/>
    </row>
    <row r="229" spans="1:25" ht="12.75" customHeight="1">
      <c r="A229" s="13"/>
      <c r="B229" s="343" t="s">
        <v>863</v>
      </c>
      <c r="C229" s="343"/>
      <c r="D229" s="343"/>
      <c r="E229" s="343"/>
      <c r="F229" s="343"/>
      <c r="G229" s="344"/>
      <c r="H229" s="31" t="s">
        <v>768</v>
      </c>
      <c r="I229" s="274" t="s">
        <v>793</v>
      </c>
      <c r="J229" s="275" t="s">
        <v>767</v>
      </c>
      <c r="K229" s="28"/>
      <c r="L229" s="26">
        <v>826.1</v>
      </c>
      <c r="M229" s="24">
        <v>2501000</v>
      </c>
      <c r="N229" s="25">
        <v>2501000</v>
      </c>
      <c r="O229" s="339"/>
      <c r="P229" s="339"/>
      <c r="Q229" s="24">
        <v>0</v>
      </c>
      <c r="R229" s="88">
        <v>454100</v>
      </c>
      <c r="S229" s="88">
        <v>372000</v>
      </c>
      <c r="T229" s="88">
        <v>0</v>
      </c>
      <c r="U229" s="88">
        <v>0</v>
      </c>
      <c r="V229" s="3"/>
      <c r="W229" s="1"/>
      <c r="X229" s="1"/>
      <c r="Y229" s="1"/>
    </row>
    <row r="230" spans="1:25" ht="12.75" customHeight="1">
      <c r="A230" s="13"/>
      <c r="B230" s="343" t="s">
        <v>876</v>
      </c>
      <c r="C230" s="343"/>
      <c r="D230" s="343"/>
      <c r="E230" s="343"/>
      <c r="F230" s="343"/>
      <c r="G230" s="344"/>
      <c r="H230" s="31" t="s">
        <v>770</v>
      </c>
      <c r="I230" s="274" t="s">
        <v>793</v>
      </c>
      <c r="J230" s="275" t="s">
        <v>769</v>
      </c>
      <c r="K230" s="28"/>
      <c r="L230" s="26">
        <v>826.1</v>
      </c>
      <c r="M230" s="24">
        <v>2501000</v>
      </c>
      <c r="N230" s="25">
        <v>2501000</v>
      </c>
      <c r="O230" s="339"/>
      <c r="P230" s="339"/>
      <c r="Q230" s="24">
        <v>0</v>
      </c>
      <c r="R230" s="88">
        <v>454100</v>
      </c>
      <c r="S230" s="88">
        <v>372000</v>
      </c>
      <c r="T230" s="88">
        <v>0</v>
      </c>
      <c r="U230" s="88">
        <v>0</v>
      </c>
      <c r="V230" s="3"/>
      <c r="W230" s="1"/>
      <c r="X230" s="1"/>
      <c r="Y230" s="1"/>
    </row>
    <row r="231" spans="1:25" ht="21.75" customHeight="1">
      <c r="A231" s="13"/>
      <c r="B231" s="343" t="s">
        <v>702</v>
      </c>
      <c r="C231" s="343"/>
      <c r="D231" s="343"/>
      <c r="E231" s="343"/>
      <c r="F231" s="343"/>
      <c r="G231" s="344"/>
      <c r="H231" s="31" t="s">
        <v>703</v>
      </c>
      <c r="I231" s="274" t="s">
        <v>702</v>
      </c>
      <c r="J231" s="275" t="s">
        <v>1</v>
      </c>
      <c r="K231" s="28"/>
      <c r="L231" s="26">
        <v>67.319999999999993</v>
      </c>
      <c r="M231" s="24">
        <v>465200</v>
      </c>
      <c r="N231" s="25">
        <v>517100</v>
      </c>
      <c r="O231" s="339"/>
      <c r="P231" s="339"/>
      <c r="Q231" s="24">
        <v>0</v>
      </c>
      <c r="R231" s="88">
        <v>27528.240000000002</v>
      </c>
      <c r="S231" s="88">
        <v>39791.599999999999</v>
      </c>
      <c r="T231" s="88">
        <v>0</v>
      </c>
      <c r="U231" s="88">
        <v>0</v>
      </c>
      <c r="V231" s="3"/>
      <c r="W231" s="1"/>
      <c r="X231" s="1"/>
      <c r="Y231" s="1"/>
    </row>
    <row r="232" spans="1:25" ht="21.75" customHeight="1">
      <c r="A232" s="13"/>
      <c r="B232" s="343" t="s">
        <v>704</v>
      </c>
      <c r="C232" s="343"/>
      <c r="D232" s="343"/>
      <c r="E232" s="343"/>
      <c r="F232" s="343"/>
      <c r="G232" s="344"/>
      <c r="H232" s="31" t="s">
        <v>705</v>
      </c>
      <c r="I232" s="274" t="s">
        <v>704</v>
      </c>
      <c r="J232" s="275" t="s">
        <v>1</v>
      </c>
      <c r="K232" s="28"/>
      <c r="L232" s="26">
        <v>67.319999999999993</v>
      </c>
      <c r="M232" s="24">
        <v>465200</v>
      </c>
      <c r="N232" s="25">
        <v>517100</v>
      </c>
      <c r="O232" s="339"/>
      <c r="P232" s="339"/>
      <c r="Q232" s="24">
        <v>0</v>
      </c>
      <c r="R232" s="88">
        <v>27528.240000000002</v>
      </c>
      <c r="S232" s="88">
        <v>39791.599999999999</v>
      </c>
      <c r="T232" s="88">
        <v>0</v>
      </c>
      <c r="U232" s="88">
        <v>0</v>
      </c>
      <c r="V232" s="3"/>
      <c r="W232" s="1"/>
      <c r="X232" s="1"/>
      <c r="Y232" s="1"/>
    </row>
    <row r="233" spans="1:25" ht="12.75" customHeight="1">
      <c r="A233" s="13"/>
      <c r="B233" s="343" t="s">
        <v>877</v>
      </c>
      <c r="C233" s="343"/>
      <c r="D233" s="343"/>
      <c r="E233" s="343"/>
      <c r="F233" s="343"/>
      <c r="G233" s="344"/>
      <c r="H233" s="31" t="s">
        <v>549</v>
      </c>
      <c r="I233" s="274" t="s">
        <v>877</v>
      </c>
      <c r="J233" s="275" t="s">
        <v>1</v>
      </c>
      <c r="K233" s="28"/>
      <c r="L233" s="26">
        <v>0</v>
      </c>
      <c r="M233" s="24">
        <v>50000</v>
      </c>
      <c r="N233" s="25">
        <v>50000</v>
      </c>
      <c r="O233" s="339"/>
      <c r="P233" s="339"/>
      <c r="Q233" s="24">
        <v>0</v>
      </c>
      <c r="R233" s="88">
        <v>0</v>
      </c>
      <c r="S233" s="88">
        <v>0</v>
      </c>
      <c r="T233" s="88">
        <v>0</v>
      </c>
      <c r="U233" s="88">
        <v>0</v>
      </c>
      <c r="V233" s="3"/>
      <c r="W233" s="1"/>
      <c r="X233" s="1"/>
      <c r="Y233" s="1"/>
    </row>
    <row r="234" spans="1:25" ht="21.75" customHeight="1">
      <c r="A234" s="13"/>
      <c r="B234" s="343" t="s">
        <v>839</v>
      </c>
      <c r="C234" s="343"/>
      <c r="D234" s="343"/>
      <c r="E234" s="343"/>
      <c r="F234" s="343"/>
      <c r="G234" s="344"/>
      <c r="H234" s="31" t="s">
        <v>397</v>
      </c>
      <c r="I234" s="274" t="s">
        <v>877</v>
      </c>
      <c r="J234" s="275" t="s">
        <v>396</v>
      </c>
      <c r="K234" s="28"/>
      <c r="L234" s="26">
        <v>0</v>
      </c>
      <c r="M234" s="24">
        <v>50000</v>
      </c>
      <c r="N234" s="25">
        <v>50000</v>
      </c>
      <c r="O234" s="339"/>
      <c r="P234" s="339"/>
      <c r="Q234" s="24">
        <v>0</v>
      </c>
      <c r="R234" s="88">
        <v>0</v>
      </c>
      <c r="S234" s="88">
        <v>0</v>
      </c>
      <c r="T234" s="88">
        <v>0</v>
      </c>
      <c r="U234" s="88">
        <v>0</v>
      </c>
      <c r="V234" s="3"/>
      <c r="W234" s="1"/>
      <c r="X234" s="1"/>
      <c r="Y234" s="1"/>
    </row>
    <row r="235" spans="1:25" ht="21.75" customHeight="1">
      <c r="A235" s="13"/>
      <c r="B235" s="343" t="s">
        <v>840</v>
      </c>
      <c r="C235" s="343"/>
      <c r="D235" s="343"/>
      <c r="E235" s="343"/>
      <c r="F235" s="343"/>
      <c r="G235" s="344"/>
      <c r="H235" s="31" t="s">
        <v>399</v>
      </c>
      <c r="I235" s="274" t="s">
        <v>877</v>
      </c>
      <c r="J235" s="275" t="s">
        <v>398</v>
      </c>
      <c r="K235" s="28"/>
      <c r="L235" s="26">
        <v>0</v>
      </c>
      <c r="M235" s="24">
        <v>50000</v>
      </c>
      <c r="N235" s="25">
        <v>50000</v>
      </c>
      <c r="O235" s="339"/>
      <c r="P235" s="339"/>
      <c r="Q235" s="24">
        <v>0</v>
      </c>
      <c r="R235" s="88">
        <v>0</v>
      </c>
      <c r="S235" s="88">
        <v>0</v>
      </c>
      <c r="T235" s="88">
        <v>0</v>
      </c>
      <c r="U235" s="88">
        <v>0</v>
      </c>
      <c r="V235" s="3"/>
      <c r="W235" s="1"/>
      <c r="X235" s="1"/>
      <c r="Y235" s="1"/>
    </row>
    <row r="236" spans="1:25" ht="32.25" customHeight="1">
      <c r="A236" s="13"/>
      <c r="B236" s="343" t="s">
        <v>706</v>
      </c>
      <c r="C236" s="343"/>
      <c r="D236" s="343"/>
      <c r="E236" s="343"/>
      <c r="F236" s="343"/>
      <c r="G236" s="344"/>
      <c r="H236" s="31" t="s">
        <v>707</v>
      </c>
      <c r="I236" s="274" t="s">
        <v>706</v>
      </c>
      <c r="J236" s="275" t="s">
        <v>1</v>
      </c>
      <c r="K236" s="28"/>
      <c r="L236" s="26">
        <v>67.319999999999993</v>
      </c>
      <c r="M236" s="24">
        <v>415200</v>
      </c>
      <c r="N236" s="25">
        <v>467100</v>
      </c>
      <c r="O236" s="339"/>
      <c r="P236" s="339"/>
      <c r="Q236" s="24">
        <v>0</v>
      </c>
      <c r="R236" s="88">
        <v>27528.240000000002</v>
      </c>
      <c r="S236" s="88">
        <v>39791.599999999999</v>
      </c>
      <c r="T236" s="88">
        <v>0</v>
      </c>
      <c r="U236" s="88">
        <v>0</v>
      </c>
      <c r="V236" s="3"/>
      <c r="W236" s="1"/>
      <c r="X236" s="1"/>
      <c r="Y236" s="1"/>
    </row>
    <row r="237" spans="1:25" ht="21.75" customHeight="1">
      <c r="A237" s="13"/>
      <c r="B237" s="343" t="s">
        <v>839</v>
      </c>
      <c r="C237" s="343"/>
      <c r="D237" s="343"/>
      <c r="E237" s="343"/>
      <c r="F237" s="343"/>
      <c r="G237" s="344"/>
      <c r="H237" s="31" t="s">
        <v>397</v>
      </c>
      <c r="I237" s="274" t="s">
        <v>706</v>
      </c>
      <c r="J237" s="275" t="s">
        <v>396</v>
      </c>
      <c r="K237" s="28"/>
      <c r="L237" s="26">
        <v>67.319999999999993</v>
      </c>
      <c r="M237" s="24">
        <v>415200</v>
      </c>
      <c r="N237" s="25">
        <v>467100</v>
      </c>
      <c r="O237" s="339"/>
      <c r="P237" s="339"/>
      <c r="Q237" s="24">
        <v>0</v>
      </c>
      <c r="R237" s="88">
        <v>27528.240000000002</v>
      </c>
      <c r="S237" s="88">
        <v>39791.599999999999</v>
      </c>
      <c r="T237" s="88">
        <v>0</v>
      </c>
      <c r="U237" s="88">
        <v>0</v>
      </c>
      <c r="V237" s="3"/>
      <c r="W237" s="1"/>
      <c r="X237" s="1"/>
      <c r="Y237" s="1"/>
    </row>
    <row r="238" spans="1:25" ht="21.75" customHeight="1">
      <c r="A238" s="13"/>
      <c r="B238" s="343" t="s">
        <v>840</v>
      </c>
      <c r="C238" s="343"/>
      <c r="D238" s="343"/>
      <c r="E238" s="343"/>
      <c r="F238" s="343"/>
      <c r="G238" s="344"/>
      <c r="H238" s="31" t="s">
        <v>399</v>
      </c>
      <c r="I238" s="274" t="s">
        <v>706</v>
      </c>
      <c r="J238" s="275" t="s">
        <v>398</v>
      </c>
      <c r="K238" s="28"/>
      <c r="L238" s="26">
        <v>67.319999999999993</v>
      </c>
      <c r="M238" s="24">
        <v>415200</v>
      </c>
      <c r="N238" s="25">
        <v>467100</v>
      </c>
      <c r="O238" s="339"/>
      <c r="P238" s="339"/>
      <c r="Q238" s="24">
        <v>0</v>
      </c>
      <c r="R238" s="88">
        <v>27528.240000000002</v>
      </c>
      <c r="S238" s="88">
        <v>39791.599999999999</v>
      </c>
      <c r="T238" s="88">
        <v>0</v>
      </c>
      <c r="U238" s="88">
        <v>0</v>
      </c>
      <c r="V238" s="3"/>
      <c r="W238" s="1"/>
      <c r="X238" s="1"/>
      <c r="Y238" s="1"/>
    </row>
    <row r="239" spans="1:25" ht="12.75" customHeight="1">
      <c r="A239" s="13"/>
      <c r="B239" s="343" t="s">
        <v>582</v>
      </c>
      <c r="C239" s="343"/>
      <c r="D239" s="343"/>
      <c r="E239" s="343"/>
      <c r="F239" s="343"/>
      <c r="G239" s="344"/>
      <c r="H239" s="31" t="s">
        <v>583</v>
      </c>
      <c r="I239" s="274" t="s">
        <v>582</v>
      </c>
      <c r="J239" s="275" t="s">
        <v>1</v>
      </c>
      <c r="K239" s="28"/>
      <c r="L239" s="26">
        <v>32.25</v>
      </c>
      <c r="M239" s="24">
        <v>800000</v>
      </c>
      <c r="N239" s="25">
        <v>800000</v>
      </c>
      <c r="O239" s="339"/>
      <c r="P239" s="339"/>
      <c r="Q239" s="24">
        <v>0</v>
      </c>
      <c r="R239" s="88">
        <v>0</v>
      </c>
      <c r="S239" s="88">
        <v>32250</v>
      </c>
      <c r="T239" s="88">
        <v>0</v>
      </c>
      <c r="U239" s="88">
        <v>0</v>
      </c>
      <c r="V239" s="3"/>
      <c r="W239" s="1"/>
      <c r="X239" s="1"/>
      <c r="Y239" s="1"/>
    </row>
    <row r="240" spans="1:25" ht="21.75" customHeight="1">
      <c r="A240" s="13"/>
      <c r="B240" s="343" t="s">
        <v>584</v>
      </c>
      <c r="C240" s="343"/>
      <c r="D240" s="343"/>
      <c r="E240" s="343"/>
      <c r="F240" s="343"/>
      <c r="G240" s="344"/>
      <c r="H240" s="31" t="s">
        <v>585</v>
      </c>
      <c r="I240" s="274" t="s">
        <v>584</v>
      </c>
      <c r="J240" s="275" t="s">
        <v>1</v>
      </c>
      <c r="K240" s="28"/>
      <c r="L240" s="26">
        <v>32.25</v>
      </c>
      <c r="M240" s="24">
        <v>500000</v>
      </c>
      <c r="N240" s="25">
        <v>500000</v>
      </c>
      <c r="O240" s="339"/>
      <c r="P240" s="339"/>
      <c r="Q240" s="24">
        <v>0</v>
      </c>
      <c r="R240" s="88">
        <v>0</v>
      </c>
      <c r="S240" s="88">
        <v>32250</v>
      </c>
      <c r="T240" s="88">
        <v>0</v>
      </c>
      <c r="U240" s="88">
        <v>0</v>
      </c>
      <c r="V240" s="3"/>
      <c r="W240" s="1"/>
      <c r="X240" s="1"/>
      <c r="Y240" s="1"/>
    </row>
    <row r="241" spans="1:25" ht="12.75" customHeight="1">
      <c r="A241" s="13"/>
      <c r="B241" s="343" t="s">
        <v>586</v>
      </c>
      <c r="C241" s="343"/>
      <c r="D241" s="343"/>
      <c r="E241" s="343"/>
      <c r="F241" s="343"/>
      <c r="G241" s="344"/>
      <c r="H241" s="31" t="s">
        <v>549</v>
      </c>
      <c r="I241" s="274" t="s">
        <v>586</v>
      </c>
      <c r="J241" s="275" t="s">
        <v>1</v>
      </c>
      <c r="K241" s="28"/>
      <c r="L241" s="26">
        <v>32.25</v>
      </c>
      <c r="M241" s="24">
        <v>500000</v>
      </c>
      <c r="N241" s="25">
        <v>500000</v>
      </c>
      <c r="O241" s="339"/>
      <c r="P241" s="339"/>
      <c r="Q241" s="24">
        <v>0</v>
      </c>
      <c r="R241" s="88">
        <v>0</v>
      </c>
      <c r="S241" s="88">
        <v>32250</v>
      </c>
      <c r="T241" s="88">
        <v>0</v>
      </c>
      <c r="U241" s="88">
        <v>0</v>
      </c>
      <c r="V241" s="3"/>
      <c r="W241" s="1"/>
      <c r="X241" s="1"/>
      <c r="Y241" s="1"/>
    </row>
    <row r="242" spans="1:25" ht="21.75" customHeight="1">
      <c r="A242" s="13"/>
      <c r="B242" s="343" t="s">
        <v>839</v>
      </c>
      <c r="C242" s="343"/>
      <c r="D242" s="343"/>
      <c r="E242" s="343"/>
      <c r="F242" s="343"/>
      <c r="G242" s="344"/>
      <c r="H242" s="31" t="s">
        <v>397</v>
      </c>
      <c r="I242" s="274" t="s">
        <v>586</v>
      </c>
      <c r="J242" s="275" t="s">
        <v>396</v>
      </c>
      <c r="K242" s="28"/>
      <c r="L242" s="26">
        <v>0</v>
      </c>
      <c r="M242" s="24">
        <v>500000</v>
      </c>
      <c r="N242" s="25">
        <v>500000</v>
      </c>
      <c r="O242" s="339"/>
      <c r="P242" s="339"/>
      <c r="Q242" s="24">
        <v>0</v>
      </c>
      <c r="R242" s="88">
        <v>0</v>
      </c>
      <c r="S242" s="88">
        <v>0</v>
      </c>
      <c r="T242" s="88">
        <v>0</v>
      </c>
      <c r="U242" s="88">
        <v>0</v>
      </c>
      <c r="V242" s="3"/>
      <c r="W242" s="1"/>
      <c r="X242" s="1"/>
      <c r="Y242" s="1"/>
    </row>
    <row r="243" spans="1:25" ht="21.75" customHeight="1">
      <c r="A243" s="13"/>
      <c r="B243" s="343" t="s">
        <v>840</v>
      </c>
      <c r="C243" s="343"/>
      <c r="D243" s="343"/>
      <c r="E243" s="343"/>
      <c r="F243" s="343"/>
      <c r="G243" s="344"/>
      <c r="H243" s="31" t="s">
        <v>399</v>
      </c>
      <c r="I243" s="274" t="s">
        <v>586</v>
      </c>
      <c r="J243" s="275" t="s">
        <v>398</v>
      </c>
      <c r="K243" s="28"/>
      <c r="L243" s="26">
        <v>0</v>
      </c>
      <c r="M243" s="24">
        <v>500000</v>
      </c>
      <c r="N243" s="25">
        <v>500000</v>
      </c>
      <c r="O243" s="339"/>
      <c r="P243" s="339"/>
      <c r="Q243" s="24">
        <v>0</v>
      </c>
      <c r="R243" s="88">
        <v>0</v>
      </c>
      <c r="S243" s="88">
        <v>0</v>
      </c>
      <c r="T243" s="88">
        <v>0</v>
      </c>
      <c r="U243" s="88">
        <v>0</v>
      </c>
      <c r="V243" s="3"/>
      <c r="W243" s="1"/>
      <c r="X243" s="1"/>
      <c r="Y243" s="1"/>
    </row>
    <row r="244" spans="1:25" ht="21.75" customHeight="1">
      <c r="A244" s="13"/>
      <c r="B244" s="343" t="s">
        <v>843</v>
      </c>
      <c r="C244" s="343"/>
      <c r="D244" s="343"/>
      <c r="E244" s="343"/>
      <c r="F244" s="343"/>
      <c r="G244" s="344"/>
      <c r="H244" s="31" t="s">
        <v>418</v>
      </c>
      <c r="I244" s="274" t="s">
        <v>586</v>
      </c>
      <c r="J244" s="275" t="s">
        <v>417</v>
      </c>
      <c r="K244" s="28"/>
      <c r="L244" s="26">
        <v>32.25</v>
      </c>
      <c r="M244" s="24">
        <v>0</v>
      </c>
      <c r="N244" s="25">
        <v>0</v>
      </c>
      <c r="O244" s="339"/>
      <c r="P244" s="339"/>
      <c r="Q244" s="24">
        <v>0</v>
      </c>
      <c r="R244" s="88">
        <v>0</v>
      </c>
      <c r="S244" s="88">
        <v>32250</v>
      </c>
      <c r="T244" s="88">
        <v>0</v>
      </c>
      <c r="U244" s="88">
        <v>0</v>
      </c>
      <c r="V244" s="3"/>
      <c r="W244" s="1"/>
      <c r="X244" s="1"/>
      <c r="Y244" s="1"/>
    </row>
    <row r="245" spans="1:25" ht="12.75" customHeight="1">
      <c r="A245" s="13"/>
      <c r="B245" s="343" t="s">
        <v>844</v>
      </c>
      <c r="C245" s="343"/>
      <c r="D245" s="343"/>
      <c r="E245" s="343"/>
      <c r="F245" s="343"/>
      <c r="G245" s="344"/>
      <c r="H245" s="31" t="s">
        <v>420</v>
      </c>
      <c r="I245" s="274" t="s">
        <v>586</v>
      </c>
      <c r="J245" s="275" t="s">
        <v>419</v>
      </c>
      <c r="K245" s="28"/>
      <c r="L245" s="26">
        <v>32.25</v>
      </c>
      <c r="M245" s="24">
        <v>0</v>
      </c>
      <c r="N245" s="25">
        <v>0</v>
      </c>
      <c r="O245" s="339"/>
      <c r="P245" s="339"/>
      <c r="Q245" s="24">
        <v>0</v>
      </c>
      <c r="R245" s="88">
        <v>0</v>
      </c>
      <c r="S245" s="88">
        <v>32250</v>
      </c>
      <c r="T245" s="88">
        <v>0</v>
      </c>
      <c r="U245" s="88">
        <v>0</v>
      </c>
      <c r="V245" s="3"/>
      <c r="W245" s="1"/>
      <c r="X245" s="1"/>
      <c r="Y245" s="1"/>
    </row>
    <row r="246" spans="1:25" ht="32.25" customHeight="1">
      <c r="A246" s="13"/>
      <c r="B246" s="343" t="s">
        <v>878</v>
      </c>
      <c r="C246" s="343"/>
      <c r="D246" s="343"/>
      <c r="E246" s="343"/>
      <c r="F246" s="343"/>
      <c r="G246" s="344"/>
      <c r="H246" s="31" t="s">
        <v>879</v>
      </c>
      <c r="I246" s="274" t="s">
        <v>878</v>
      </c>
      <c r="J246" s="275" t="s">
        <v>1</v>
      </c>
      <c r="K246" s="28"/>
      <c r="L246" s="26">
        <v>0</v>
      </c>
      <c r="M246" s="24">
        <v>300000</v>
      </c>
      <c r="N246" s="25">
        <v>300000</v>
      </c>
      <c r="O246" s="339"/>
      <c r="P246" s="339"/>
      <c r="Q246" s="24">
        <v>0</v>
      </c>
      <c r="R246" s="88">
        <v>0</v>
      </c>
      <c r="S246" s="88">
        <v>0</v>
      </c>
      <c r="T246" s="88">
        <v>0</v>
      </c>
      <c r="U246" s="88">
        <v>0</v>
      </c>
      <c r="V246" s="3"/>
      <c r="W246" s="1"/>
      <c r="X246" s="1"/>
      <c r="Y246" s="1"/>
    </row>
    <row r="247" spans="1:25" ht="12.75" customHeight="1">
      <c r="A247" s="13"/>
      <c r="B247" s="343" t="s">
        <v>880</v>
      </c>
      <c r="C247" s="343"/>
      <c r="D247" s="343"/>
      <c r="E247" s="343"/>
      <c r="F247" s="343"/>
      <c r="G247" s="344"/>
      <c r="H247" s="31" t="s">
        <v>549</v>
      </c>
      <c r="I247" s="274" t="s">
        <v>880</v>
      </c>
      <c r="J247" s="275" t="s">
        <v>1</v>
      </c>
      <c r="K247" s="28"/>
      <c r="L247" s="26">
        <v>0</v>
      </c>
      <c r="M247" s="24">
        <v>300000</v>
      </c>
      <c r="N247" s="25">
        <v>300000</v>
      </c>
      <c r="O247" s="339"/>
      <c r="P247" s="339"/>
      <c r="Q247" s="24">
        <v>0</v>
      </c>
      <c r="R247" s="88">
        <v>0</v>
      </c>
      <c r="S247" s="88">
        <v>0</v>
      </c>
      <c r="T247" s="88">
        <v>0</v>
      </c>
      <c r="U247" s="88">
        <v>0</v>
      </c>
      <c r="V247" s="3"/>
      <c r="W247" s="1"/>
      <c r="X247" s="1"/>
      <c r="Y247" s="1"/>
    </row>
    <row r="248" spans="1:25" ht="21.75" customHeight="1">
      <c r="A248" s="13"/>
      <c r="B248" s="343" t="s">
        <v>839</v>
      </c>
      <c r="C248" s="343"/>
      <c r="D248" s="343"/>
      <c r="E248" s="343"/>
      <c r="F248" s="343"/>
      <c r="G248" s="344"/>
      <c r="H248" s="31" t="s">
        <v>397</v>
      </c>
      <c r="I248" s="274" t="s">
        <v>880</v>
      </c>
      <c r="J248" s="275" t="s">
        <v>396</v>
      </c>
      <c r="K248" s="28"/>
      <c r="L248" s="26">
        <v>0</v>
      </c>
      <c r="M248" s="24">
        <v>300000</v>
      </c>
      <c r="N248" s="25">
        <v>300000</v>
      </c>
      <c r="O248" s="339"/>
      <c r="P248" s="339"/>
      <c r="Q248" s="24">
        <v>0</v>
      </c>
      <c r="R248" s="88">
        <v>0</v>
      </c>
      <c r="S248" s="88">
        <v>0</v>
      </c>
      <c r="T248" s="88">
        <v>0</v>
      </c>
      <c r="U248" s="88">
        <v>0</v>
      </c>
      <c r="V248" s="3"/>
      <c r="W248" s="1"/>
      <c r="X248" s="1"/>
      <c r="Y248" s="1"/>
    </row>
    <row r="249" spans="1:25" ht="21.75" customHeight="1">
      <c r="A249" s="13"/>
      <c r="B249" s="343" t="s">
        <v>840</v>
      </c>
      <c r="C249" s="343"/>
      <c r="D249" s="343"/>
      <c r="E249" s="343"/>
      <c r="F249" s="343"/>
      <c r="G249" s="344"/>
      <c r="H249" s="31" t="s">
        <v>399</v>
      </c>
      <c r="I249" s="274" t="s">
        <v>880</v>
      </c>
      <c r="J249" s="275" t="s">
        <v>398</v>
      </c>
      <c r="K249" s="28"/>
      <c r="L249" s="26">
        <v>0</v>
      </c>
      <c r="M249" s="24">
        <v>300000</v>
      </c>
      <c r="N249" s="25">
        <v>300000</v>
      </c>
      <c r="O249" s="339"/>
      <c r="P249" s="339"/>
      <c r="Q249" s="24">
        <v>0</v>
      </c>
      <c r="R249" s="88">
        <v>0</v>
      </c>
      <c r="S249" s="88">
        <v>0</v>
      </c>
      <c r="T249" s="88">
        <v>0</v>
      </c>
      <c r="U249" s="88">
        <v>0</v>
      </c>
      <c r="V249" s="3"/>
      <c r="W249" s="1"/>
      <c r="X249" s="1"/>
      <c r="Y249" s="1"/>
    </row>
    <row r="250" spans="1:25" ht="21.75" customHeight="1">
      <c r="A250" s="13"/>
      <c r="B250" s="343" t="s">
        <v>555</v>
      </c>
      <c r="C250" s="343"/>
      <c r="D250" s="343"/>
      <c r="E250" s="343"/>
      <c r="F250" s="343"/>
      <c r="G250" s="344"/>
      <c r="H250" s="276" t="s">
        <v>556</v>
      </c>
      <c r="I250" s="277" t="s">
        <v>555</v>
      </c>
      <c r="J250" s="278" t="s">
        <v>1</v>
      </c>
      <c r="K250" s="279"/>
      <c r="L250" s="280">
        <v>34775.760000000002</v>
      </c>
      <c r="M250" s="24">
        <v>123960100</v>
      </c>
      <c r="N250" s="25">
        <v>125713700</v>
      </c>
      <c r="O250" s="339"/>
      <c r="P250" s="339"/>
      <c r="Q250" s="24">
        <v>0</v>
      </c>
      <c r="R250" s="88">
        <v>25909384.620000001</v>
      </c>
      <c r="S250" s="88">
        <v>8866378.4800000004</v>
      </c>
      <c r="T250" s="88">
        <v>0</v>
      </c>
      <c r="U250" s="88">
        <v>0</v>
      </c>
      <c r="V250" s="3"/>
      <c r="W250" s="1"/>
      <c r="X250" s="1"/>
      <c r="Y250" s="1"/>
    </row>
    <row r="251" spans="1:25" ht="21.75" customHeight="1">
      <c r="A251" s="13"/>
      <c r="B251" s="343" t="s">
        <v>557</v>
      </c>
      <c r="C251" s="343"/>
      <c r="D251" s="343"/>
      <c r="E251" s="343"/>
      <c r="F251" s="343"/>
      <c r="G251" s="344"/>
      <c r="H251" s="31" t="s">
        <v>558</v>
      </c>
      <c r="I251" s="274" t="s">
        <v>557</v>
      </c>
      <c r="J251" s="275" t="s">
        <v>1</v>
      </c>
      <c r="K251" s="28"/>
      <c r="L251" s="26">
        <v>2043.13</v>
      </c>
      <c r="M251" s="24">
        <v>4791300</v>
      </c>
      <c r="N251" s="25">
        <v>4266700</v>
      </c>
      <c r="O251" s="339"/>
      <c r="P251" s="339"/>
      <c r="Q251" s="24">
        <v>0</v>
      </c>
      <c r="R251" s="88">
        <v>1450014.65</v>
      </c>
      <c r="S251" s="88">
        <v>593115.48</v>
      </c>
      <c r="T251" s="88">
        <v>0</v>
      </c>
      <c r="U251" s="88">
        <v>0</v>
      </c>
      <c r="V251" s="3"/>
      <c r="W251" s="1"/>
      <c r="X251" s="1"/>
      <c r="Y251" s="1"/>
    </row>
    <row r="252" spans="1:25" ht="12.75" customHeight="1">
      <c r="A252" s="13"/>
      <c r="B252" s="343" t="s">
        <v>559</v>
      </c>
      <c r="C252" s="343"/>
      <c r="D252" s="343"/>
      <c r="E252" s="343"/>
      <c r="F252" s="343"/>
      <c r="G252" s="344"/>
      <c r="H252" s="31" t="s">
        <v>560</v>
      </c>
      <c r="I252" s="274" t="s">
        <v>559</v>
      </c>
      <c r="J252" s="275" t="s">
        <v>1</v>
      </c>
      <c r="K252" s="28"/>
      <c r="L252" s="26">
        <v>2043.13</v>
      </c>
      <c r="M252" s="24">
        <v>4266700</v>
      </c>
      <c r="N252" s="25">
        <v>4266700</v>
      </c>
      <c r="O252" s="339"/>
      <c r="P252" s="339"/>
      <c r="Q252" s="24">
        <v>0</v>
      </c>
      <c r="R252" s="88">
        <v>1450014.65</v>
      </c>
      <c r="S252" s="88">
        <v>593115.48</v>
      </c>
      <c r="T252" s="88">
        <v>0</v>
      </c>
      <c r="U252" s="88">
        <v>0</v>
      </c>
      <c r="V252" s="3"/>
      <c r="W252" s="1"/>
      <c r="X252" s="1"/>
      <c r="Y252" s="1"/>
    </row>
    <row r="253" spans="1:25" ht="12.75" customHeight="1">
      <c r="A253" s="13"/>
      <c r="B253" s="343" t="s">
        <v>561</v>
      </c>
      <c r="C253" s="343"/>
      <c r="D253" s="343"/>
      <c r="E253" s="343"/>
      <c r="F253" s="343"/>
      <c r="G253" s="344"/>
      <c r="H253" s="31" t="s">
        <v>562</v>
      </c>
      <c r="I253" s="274" t="s">
        <v>561</v>
      </c>
      <c r="J253" s="275" t="s">
        <v>1</v>
      </c>
      <c r="K253" s="28"/>
      <c r="L253" s="26">
        <v>2043.13</v>
      </c>
      <c r="M253" s="24">
        <v>1884100</v>
      </c>
      <c r="N253" s="25">
        <v>1884100</v>
      </c>
      <c r="O253" s="339"/>
      <c r="P253" s="339"/>
      <c r="Q253" s="24">
        <v>0</v>
      </c>
      <c r="R253" s="88">
        <v>1450014.65</v>
      </c>
      <c r="S253" s="88">
        <v>593115.48</v>
      </c>
      <c r="T253" s="88">
        <v>0</v>
      </c>
      <c r="U253" s="88">
        <v>0</v>
      </c>
      <c r="V253" s="3"/>
      <c r="W253" s="1"/>
      <c r="X253" s="1"/>
      <c r="Y253" s="1"/>
    </row>
    <row r="254" spans="1:25" ht="21.75" customHeight="1">
      <c r="A254" s="13"/>
      <c r="B254" s="343" t="s">
        <v>839</v>
      </c>
      <c r="C254" s="343"/>
      <c r="D254" s="343"/>
      <c r="E254" s="343"/>
      <c r="F254" s="343"/>
      <c r="G254" s="344"/>
      <c r="H254" s="31" t="s">
        <v>397</v>
      </c>
      <c r="I254" s="274" t="s">
        <v>561</v>
      </c>
      <c r="J254" s="275" t="s">
        <v>396</v>
      </c>
      <c r="K254" s="28"/>
      <c r="L254" s="26">
        <v>70.150000000000006</v>
      </c>
      <c r="M254" s="24">
        <v>1084100</v>
      </c>
      <c r="N254" s="25">
        <v>1084100</v>
      </c>
      <c r="O254" s="339"/>
      <c r="P254" s="339"/>
      <c r="Q254" s="24">
        <v>0</v>
      </c>
      <c r="R254" s="88">
        <v>39668.879999999997</v>
      </c>
      <c r="S254" s="88">
        <v>30480.68</v>
      </c>
      <c r="T254" s="88">
        <v>0</v>
      </c>
      <c r="U254" s="88">
        <v>0</v>
      </c>
      <c r="V254" s="3"/>
      <c r="W254" s="1"/>
      <c r="X254" s="1"/>
      <c r="Y254" s="1"/>
    </row>
    <row r="255" spans="1:25" ht="21.75" customHeight="1">
      <c r="A255" s="13"/>
      <c r="B255" s="343" t="s">
        <v>840</v>
      </c>
      <c r="C255" s="343"/>
      <c r="D255" s="343"/>
      <c r="E255" s="343"/>
      <c r="F255" s="343"/>
      <c r="G255" s="344"/>
      <c r="H255" s="31" t="s">
        <v>399</v>
      </c>
      <c r="I255" s="274" t="s">
        <v>561</v>
      </c>
      <c r="J255" s="275" t="s">
        <v>398</v>
      </c>
      <c r="K255" s="28"/>
      <c r="L255" s="26">
        <v>70.150000000000006</v>
      </c>
      <c r="M255" s="24">
        <v>1084100</v>
      </c>
      <c r="N255" s="25">
        <v>1084100</v>
      </c>
      <c r="O255" s="339"/>
      <c r="P255" s="339"/>
      <c r="Q255" s="24">
        <v>0</v>
      </c>
      <c r="R255" s="88">
        <v>39668.879999999997</v>
      </c>
      <c r="S255" s="88">
        <v>30480.68</v>
      </c>
      <c r="T255" s="88">
        <v>0</v>
      </c>
      <c r="U255" s="88">
        <v>0</v>
      </c>
      <c r="V255" s="3"/>
      <c r="W255" s="1"/>
      <c r="X255" s="1"/>
      <c r="Y255" s="1"/>
    </row>
    <row r="256" spans="1:25" ht="21.75" customHeight="1">
      <c r="A256" s="13"/>
      <c r="B256" s="343" t="s">
        <v>843</v>
      </c>
      <c r="C256" s="343"/>
      <c r="D256" s="343"/>
      <c r="E256" s="343"/>
      <c r="F256" s="343"/>
      <c r="G256" s="344"/>
      <c r="H256" s="31" t="s">
        <v>418</v>
      </c>
      <c r="I256" s="274" t="s">
        <v>561</v>
      </c>
      <c r="J256" s="275" t="s">
        <v>417</v>
      </c>
      <c r="K256" s="28"/>
      <c r="L256" s="26">
        <v>1972.98</v>
      </c>
      <c r="M256" s="24">
        <v>800000</v>
      </c>
      <c r="N256" s="25">
        <v>800000</v>
      </c>
      <c r="O256" s="339"/>
      <c r="P256" s="339"/>
      <c r="Q256" s="24">
        <v>0</v>
      </c>
      <c r="R256" s="88">
        <v>1410345.77</v>
      </c>
      <c r="S256" s="88">
        <v>562634.80000000005</v>
      </c>
      <c r="T256" s="88">
        <v>0</v>
      </c>
      <c r="U256" s="88">
        <v>0</v>
      </c>
      <c r="V256" s="3"/>
      <c r="W256" s="1"/>
      <c r="X256" s="1"/>
      <c r="Y256" s="1"/>
    </row>
    <row r="257" spans="1:25" ht="12.75" customHeight="1">
      <c r="A257" s="13"/>
      <c r="B257" s="343" t="s">
        <v>844</v>
      </c>
      <c r="C257" s="343"/>
      <c r="D257" s="343"/>
      <c r="E257" s="343"/>
      <c r="F257" s="343"/>
      <c r="G257" s="344"/>
      <c r="H257" s="31" t="s">
        <v>420</v>
      </c>
      <c r="I257" s="274" t="s">
        <v>561</v>
      </c>
      <c r="J257" s="275" t="s">
        <v>419</v>
      </c>
      <c r="K257" s="28"/>
      <c r="L257" s="26">
        <v>1972.98</v>
      </c>
      <c r="M257" s="24">
        <v>800000</v>
      </c>
      <c r="N257" s="25">
        <v>800000</v>
      </c>
      <c r="O257" s="339"/>
      <c r="P257" s="339"/>
      <c r="Q257" s="24">
        <v>0</v>
      </c>
      <c r="R257" s="88">
        <v>1410345.77</v>
      </c>
      <c r="S257" s="88">
        <v>562634.80000000005</v>
      </c>
      <c r="T257" s="88">
        <v>0</v>
      </c>
      <c r="U257" s="88">
        <v>0</v>
      </c>
      <c r="V257" s="3"/>
      <c r="W257" s="1"/>
      <c r="X257" s="1"/>
      <c r="Y257" s="1"/>
    </row>
    <row r="258" spans="1:25" ht="21.75" customHeight="1">
      <c r="A258" s="13"/>
      <c r="B258" s="343" t="s">
        <v>881</v>
      </c>
      <c r="C258" s="343"/>
      <c r="D258" s="343"/>
      <c r="E258" s="343"/>
      <c r="F258" s="343"/>
      <c r="G258" s="344"/>
      <c r="H258" s="31" t="s">
        <v>439</v>
      </c>
      <c r="I258" s="274" t="s">
        <v>881</v>
      </c>
      <c r="J258" s="275" t="s">
        <v>1</v>
      </c>
      <c r="K258" s="28"/>
      <c r="L258" s="26">
        <v>0</v>
      </c>
      <c r="M258" s="24">
        <v>700000</v>
      </c>
      <c r="N258" s="25">
        <v>700000</v>
      </c>
      <c r="O258" s="339"/>
      <c r="P258" s="339"/>
      <c r="Q258" s="24">
        <v>0</v>
      </c>
      <c r="R258" s="88">
        <v>0</v>
      </c>
      <c r="S258" s="88">
        <v>0</v>
      </c>
      <c r="T258" s="88">
        <v>0</v>
      </c>
      <c r="U258" s="88">
        <v>0</v>
      </c>
      <c r="V258" s="3"/>
      <c r="W258" s="1"/>
      <c r="X258" s="1"/>
      <c r="Y258" s="1"/>
    </row>
    <row r="259" spans="1:25" ht="21.75" customHeight="1">
      <c r="A259" s="13"/>
      <c r="B259" s="343" t="s">
        <v>843</v>
      </c>
      <c r="C259" s="343"/>
      <c r="D259" s="343"/>
      <c r="E259" s="343"/>
      <c r="F259" s="343"/>
      <c r="G259" s="344"/>
      <c r="H259" s="31" t="s">
        <v>418</v>
      </c>
      <c r="I259" s="274" t="s">
        <v>881</v>
      </c>
      <c r="J259" s="275" t="s">
        <v>417</v>
      </c>
      <c r="K259" s="28"/>
      <c r="L259" s="26">
        <v>0</v>
      </c>
      <c r="M259" s="24">
        <v>700000</v>
      </c>
      <c r="N259" s="25">
        <v>700000</v>
      </c>
      <c r="O259" s="339"/>
      <c r="P259" s="339"/>
      <c r="Q259" s="24">
        <v>0</v>
      </c>
      <c r="R259" s="88">
        <v>0</v>
      </c>
      <c r="S259" s="88">
        <v>0</v>
      </c>
      <c r="T259" s="88">
        <v>0</v>
      </c>
      <c r="U259" s="88">
        <v>0</v>
      </c>
      <c r="V259" s="3"/>
      <c r="W259" s="1"/>
      <c r="X259" s="1"/>
      <c r="Y259" s="1"/>
    </row>
    <row r="260" spans="1:25" ht="21.75" customHeight="1">
      <c r="A260" s="13"/>
      <c r="B260" s="343" t="s">
        <v>846</v>
      </c>
      <c r="C260" s="343"/>
      <c r="D260" s="343"/>
      <c r="E260" s="343"/>
      <c r="F260" s="343"/>
      <c r="G260" s="344"/>
      <c r="H260" s="31" t="s">
        <v>441</v>
      </c>
      <c r="I260" s="274" t="s">
        <v>881</v>
      </c>
      <c r="J260" s="275" t="s">
        <v>440</v>
      </c>
      <c r="K260" s="28"/>
      <c r="L260" s="26">
        <v>0</v>
      </c>
      <c r="M260" s="24">
        <v>700000</v>
      </c>
      <c r="N260" s="25">
        <v>700000</v>
      </c>
      <c r="O260" s="339"/>
      <c r="P260" s="339"/>
      <c r="Q260" s="24">
        <v>0</v>
      </c>
      <c r="R260" s="88">
        <v>0</v>
      </c>
      <c r="S260" s="88">
        <v>0</v>
      </c>
      <c r="T260" s="88">
        <v>0</v>
      </c>
      <c r="U260" s="88">
        <v>0</v>
      </c>
      <c r="V260" s="3"/>
      <c r="W260" s="1"/>
      <c r="X260" s="1"/>
      <c r="Y260" s="1"/>
    </row>
    <row r="261" spans="1:25" ht="21.75" customHeight="1">
      <c r="A261" s="13"/>
      <c r="B261" s="343" t="s">
        <v>882</v>
      </c>
      <c r="C261" s="343"/>
      <c r="D261" s="343"/>
      <c r="E261" s="343"/>
      <c r="F261" s="343"/>
      <c r="G261" s="344"/>
      <c r="H261" s="31" t="s">
        <v>883</v>
      </c>
      <c r="I261" s="274" t="s">
        <v>882</v>
      </c>
      <c r="J261" s="275" t="s">
        <v>1</v>
      </c>
      <c r="K261" s="28"/>
      <c r="L261" s="26">
        <v>0</v>
      </c>
      <c r="M261" s="24">
        <v>1598400</v>
      </c>
      <c r="N261" s="25">
        <v>1598400</v>
      </c>
      <c r="O261" s="339"/>
      <c r="P261" s="339"/>
      <c r="Q261" s="24">
        <v>0</v>
      </c>
      <c r="R261" s="88">
        <v>0</v>
      </c>
      <c r="S261" s="88">
        <v>0</v>
      </c>
      <c r="T261" s="88">
        <v>0</v>
      </c>
      <c r="U261" s="88">
        <v>0</v>
      </c>
      <c r="V261" s="3"/>
      <c r="W261" s="1"/>
      <c r="X261" s="1"/>
      <c r="Y261" s="1"/>
    </row>
    <row r="262" spans="1:25" ht="21.75" customHeight="1">
      <c r="A262" s="13"/>
      <c r="B262" s="343" t="s">
        <v>843</v>
      </c>
      <c r="C262" s="343"/>
      <c r="D262" s="343"/>
      <c r="E262" s="343"/>
      <c r="F262" s="343"/>
      <c r="G262" s="344"/>
      <c r="H262" s="31" t="s">
        <v>418</v>
      </c>
      <c r="I262" s="274" t="s">
        <v>882</v>
      </c>
      <c r="J262" s="275" t="s">
        <v>417</v>
      </c>
      <c r="K262" s="28"/>
      <c r="L262" s="26">
        <v>0</v>
      </c>
      <c r="M262" s="24">
        <v>1598400</v>
      </c>
      <c r="N262" s="25">
        <v>1598400</v>
      </c>
      <c r="O262" s="339"/>
      <c r="P262" s="339"/>
      <c r="Q262" s="24">
        <v>0</v>
      </c>
      <c r="R262" s="88">
        <v>0</v>
      </c>
      <c r="S262" s="88">
        <v>0</v>
      </c>
      <c r="T262" s="88">
        <v>0</v>
      </c>
      <c r="U262" s="88">
        <v>0</v>
      </c>
      <c r="V262" s="3"/>
      <c r="W262" s="1"/>
      <c r="X262" s="1"/>
      <c r="Y262" s="1"/>
    </row>
    <row r="263" spans="1:25" ht="12.75" customHeight="1">
      <c r="A263" s="13"/>
      <c r="B263" s="343" t="s">
        <v>844</v>
      </c>
      <c r="C263" s="343"/>
      <c r="D263" s="343"/>
      <c r="E263" s="343"/>
      <c r="F263" s="343"/>
      <c r="G263" s="344"/>
      <c r="H263" s="31" t="s">
        <v>420</v>
      </c>
      <c r="I263" s="274" t="s">
        <v>882</v>
      </c>
      <c r="J263" s="275" t="s">
        <v>419</v>
      </c>
      <c r="K263" s="28"/>
      <c r="L263" s="26">
        <v>0</v>
      </c>
      <c r="M263" s="24">
        <v>1598400</v>
      </c>
      <c r="N263" s="25">
        <v>1598400</v>
      </c>
      <c r="O263" s="339"/>
      <c r="P263" s="339"/>
      <c r="Q263" s="24">
        <v>0</v>
      </c>
      <c r="R263" s="88">
        <v>0</v>
      </c>
      <c r="S263" s="88">
        <v>0</v>
      </c>
      <c r="T263" s="88">
        <v>0</v>
      </c>
      <c r="U263" s="88">
        <v>0</v>
      </c>
      <c r="V263" s="3"/>
      <c r="W263" s="1"/>
      <c r="X263" s="1"/>
      <c r="Y263" s="1"/>
    </row>
    <row r="264" spans="1:25" ht="21.75" customHeight="1">
      <c r="A264" s="13"/>
      <c r="B264" s="343" t="s">
        <v>884</v>
      </c>
      <c r="C264" s="343"/>
      <c r="D264" s="343"/>
      <c r="E264" s="343"/>
      <c r="F264" s="343"/>
      <c r="G264" s="344"/>
      <c r="H264" s="31" t="s">
        <v>883</v>
      </c>
      <c r="I264" s="274" t="s">
        <v>884</v>
      </c>
      <c r="J264" s="275" t="s">
        <v>1</v>
      </c>
      <c r="K264" s="28"/>
      <c r="L264" s="26">
        <v>0</v>
      </c>
      <c r="M264" s="24">
        <v>84200</v>
      </c>
      <c r="N264" s="25">
        <v>84200</v>
      </c>
      <c r="O264" s="339"/>
      <c r="P264" s="339"/>
      <c r="Q264" s="24">
        <v>0</v>
      </c>
      <c r="R264" s="88">
        <v>0</v>
      </c>
      <c r="S264" s="88">
        <v>0</v>
      </c>
      <c r="T264" s="88">
        <v>0</v>
      </c>
      <c r="U264" s="88">
        <v>0</v>
      </c>
      <c r="V264" s="3"/>
      <c r="W264" s="1"/>
      <c r="X264" s="1"/>
      <c r="Y264" s="1"/>
    </row>
    <row r="265" spans="1:25" ht="21.75" customHeight="1">
      <c r="A265" s="13"/>
      <c r="B265" s="343" t="s">
        <v>843</v>
      </c>
      <c r="C265" s="343"/>
      <c r="D265" s="343"/>
      <c r="E265" s="343"/>
      <c r="F265" s="343"/>
      <c r="G265" s="344"/>
      <c r="H265" s="31" t="s">
        <v>418</v>
      </c>
      <c r="I265" s="274" t="s">
        <v>884</v>
      </c>
      <c r="J265" s="275" t="s">
        <v>417</v>
      </c>
      <c r="K265" s="28"/>
      <c r="L265" s="26">
        <v>0</v>
      </c>
      <c r="M265" s="24">
        <v>84200</v>
      </c>
      <c r="N265" s="25">
        <v>84200</v>
      </c>
      <c r="O265" s="339"/>
      <c r="P265" s="339"/>
      <c r="Q265" s="24">
        <v>0</v>
      </c>
      <c r="R265" s="88">
        <v>0</v>
      </c>
      <c r="S265" s="88">
        <v>0</v>
      </c>
      <c r="T265" s="88">
        <v>0</v>
      </c>
      <c r="U265" s="88">
        <v>0</v>
      </c>
      <c r="V265" s="3"/>
      <c r="W265" s="1"/>
      <c r="X265" s="1"/>
      <c r="Y265" s="1"/>
    </row>
    <row r="266" spans="1:25" ht="12.75" customHeight="1">
      <c r="A266" s="13"/>
      <c r="B266" s="343" t="s">
        <v>844</v>
      </c>
      <c r="C266" s="343"/>
      <c r="D266" s="343"/>
      <c r="E266" s="343"/>
      <c r="F266" s="343"/>
      <c r="G266" s="344"/>
      <c r="H266" s="31" t="s">
        <v>420</v>
      </c>
      <c r="I266" s="274" t="s">
        <v>884</v>
      </c>
      <c r="J266" s="275" t="s">
        <v>419</v>
      </c>
      <c r="K266" s="28"/>
      <c r="L266" s="26">
        <v>0</v>
      </c>
      <c r="M266" s="24">
        <v>84200</v>
      </c>
      <c r="N266" s="25">
        <v>84200</v>
      </c>
      <c r="O266" s="339"/>
      <c r="P266" s="339"/>
      <c r="Q266" s="24">
        <v>0</v>
      </c>
      <c r="R266" s="88">
        <v>0</v>
      </c>
      <c r="S266" s="88">
        <v>0</v>
      </c>
      <c r="T266" s="88">
        <v>0</v>
      </c>
      <c r="U266" s="88">
        <v>0</v>
      </c>
      <c r="V266" s="3"/>
      <c r="W266" s="1"/>
      <c r="X266" s="1"/>
      <c r="Y266" s="1"/>
    </row>
    <row r="267" spans="1:25" ht="12.75" customHeight="1">
      <c r="A267" s="13"/>
      <c r="B267" s="343" t="s">
        <v>885</v>
      </c>
      <c r="C267" s="343"/>
      <c r="D267" s="343"/>
      <c r="E267" s="343"/>
      <c r="F267" s="343"/>
      <c r="G267" s="344"/>
      <c r="H267" s="31" t="s">
        <v>886</v>
      </c>
      <c r="I267" s="274" t="s">
        <v>885</v>
      </c>
      <c r="J267" s="275" t="s">
        <v>1</v>
      </c>
      <c r="K267" s="28"/>
      <c r="L267" s="26">
        <v>0</v>
      </c>
      <c r="M267" s="24">
        <v>524600</v>
      </c>
      <c r="N267" s="25">
        <v>0</v>
      </c>
      <c r="O267" s="339"/>
      <c r="P267" s="339"/>
      <c r="Q267" s="24">
        <v>0</v>
      </c>
      <c r="R267" s="88">
        <v>0</v>
      </c>
      <c r="S267" s="88">
        <v>0</v>
      </c>
      <c r="T267" s="88">
        <v>0</v>
      </c>
      <c r="U267" s="88">
        <v>0</v>
      </c>
      <c r="V267" s="3"/>
      <c r="W267" s="1"/>
      <c r="X267" s="1"/>
      <c r="Y267" s="1"/>
    </row>
    <row r="268" spans="1:25" ht="21.75" customHeight="1">
      <c r="A268" s="13"/>
      <c r="B268" s="343" t="s">
        <v>887</v>
      </c>
      <c r="C268" s="343"/>
      <c r="D268" s="343"/>
      <c r="E268" s="343"/>
      <c r="F268" s="343"/>
      <c r="G268" s="344"/>
      <c r="H268" s="31" t="s">
        <v>888</v>
      </c>
      <c r="I268" s="274" t="s">
        <v>887</v>
      </c>
      <c r="J268" s="275" t="s">
        <v>1</v>
      </c>
      <c r="K268" s="28"/>
      <c r="L268" s="26">
        <v>0</v>
      </c>
      <c r="M268" s="24">
        <v>524600</v>
      </c>
      <c r="N268" s="25">
        <v>0</v>
      </c>
      <c r="O268" s="339"/>
      <c r="P268" s="339"/>
      <c r="Q268" s="24">
        <v>0</v>
      </c>
      <c r="R268" s="88">
        <v>0</v>
      </c>
      <c r="S268" s="88">
        <v>0</v>
      </c>
      <c r="T268" s="88">
        <v>0</v>
      </c>
      <c r="U268" s="88">
        <v>0</v>
      </c>
      <c r="V268" s="3"/>
      <c r="W268" s="1"/>
      <c r="X268" s="1"/>
      <c r="Y268" s="1"/>
    </row>
    <row r="269" spans="1:25" ht="21.75" customHeight="1">
      <c r="A269" s="13"/>
      <c r="B269" s="343" t="s">
        <v>843</v>
      </c>
      <c r="C269" s="343"/>
      <c r="D269" s="343"/>
      <c r="E269" s="343"/>
      <c r="F269" s="343"/>
      <c r="G269" s="344"/>
      <c r="H269" s="31" t="s">
        <v>418</v>
      </c>
      <c r="I269" s="274" t="s">
        <v>887</v>
      </c>
      <c r="J269" s="275" t="s">
        <v>417</v>
      </c>
      <c r="K269" s="28"/>
      <c r="L269" s="26">
        <v>0</v>
      </c>
      <c r="M269" s="24">
        <v>524600</v>
      </c>
      <c r="N269" s="25">
        <v>0</v>
      </c>
      <c r="O269" s="339"/>
      <c r="P269" s="339"/>
      <c r="Q269" s="24">
        <v>0</v>
      </c>
      <c r="R269" s="88">
        <v>0</v>
      </c>
      <c r="S269" s="88">
        <v>0</v>
      </c>
      <c r="T269" s="88">
        <v>0</v>
      </c>
      <c r="U269" s="88">
        <v>0</v>
      </c>
      <c r="V269" s="3"/>
      <c r="W269" s="1"/>
      <c r="X269" s="1"/>
      <c r="Y269" s="1"/>
    </row>
    <row r="270" spans="1:25" ht="12.75" customHeight="1">
      <c r="A270" s="13"/>
      <c r="B270" s="343" t="s">
        <v>844</v>
      </c>
      <c r="C270" s="343"/>
      <c r="D270" s="343"/>
      <c r="E270" s="343"/>
      <c r="F270" s="343"/>
      <c r="G270" s="344"/>
      <c r="H270" s="31" t="s">
        <v>420</v>
      </c>
      <c r="I270" s="274" t="s">
        <v>887</v>
      </c>
      <c r="J270" s="275" t="s">
        <v>419</v>
      </c>
      <c r="K270" s="28"/>
      <c r="L270" s="26">
        <v>0</v>
      </c>
      <c r="M270" s="24">
        <v>524600</v>
      </c>
      <c r="N270" s="25">
        <v>0</v>
      </c>
      <c r="O270" s="339"/>
      <c r="P270" s="339"/>
      <c r="Q270" s="24">
        <v>0</v>
      </c>
      <c r="R270" s="88">
        <v>0</v>
      </c>
      <c r="S270" s="88">
        <v>0</v>
      </c>
      <c r="T270" s="88">
        <v>0</v>
      </c>
      <c r="U270" s="88">
        <v>0</v>
      </c>
      <c r="V270" s="3"/>
      <c r="W270" s="1"/>
      <c r="X270" s="1"/>
      <c r="Y270" s="1"/>
    </row>
    <row r="271" spans="1:25" ht="21.75" customHeight="1">
      <c r="A271" s="13"/>
      <c r="B271" s="343" t="s">
        <v>595</v>
      </c>
      <c r="C271" s="343"/>
      <c r="D271" s="343"/>
      <c r="E271" s="343"/>
      <c r="F271" s="343"/>
      <c r="G271" s="344"/>
      <c r="H271" s="31" t="s">
        <v>889</v>
      </c>
      <c r="I271" s="274" t="s">
        <v>595</v>
      </c>
      <c r="J271" s="275" t="s">
        <v>1</v>
      </c>
      <c r="K271" s="28"/>
      <c r="L271" s="26">
        <v>32732.63</v>
      </c>
      <c r="M271" s="24">
        <v>119168800</v>
      </c>
      <c r="N271" s="25">
        <v>121447000</v>
      </c>
      <c r="O271" s="339"/>
      <c r="P271" s="339"/>
      <c r="Q271" s="24">
        <v>0</v>
      </c>
      <c r="R271" s="88">
        <v>24459369.969999999</v>
      </c>
      <c r="S271" s="88">
        <v>8273263</v>
      </c>
      <c r="T271" s="88">
        <v>0</v>
      </c>
      <c r="U271" s="88">
        <v>0</v>
      </c>
      <c r="V271" s="3"/>
      <c r="W271" s="1"/>
      <c r="X271" s="1"/>
      <c r="Y271" s="1"/>
    </row>
    <row r="272" spans="1:25" ht="32.25" customHeight="1">
      <c r="A272" s="13"/>
      <c r="B272" s="343" t="s">
        <v>597</v>
      </c>
      <c r="C272" s="343"/>
      <c r="D272" s="343"/>
      <c r="E272" s="343"/>
      <c r="F272" s="343"/>
      <c r="G272" s="344"/>
      <c r="H272" s="31" t="s">
        <v>598</v>
      </c>
      <c r="I272" s="274" t="s">
        <v>597</v>
      </c>
      <c r="J272" s="275" t="s">
        <v>1</v>
      </c>
      <c r="K272" s="28"/>
      <c r="L272" s="26">
        <v>32536.91</v>
      </c>
      <c r="M272" s="24">
        <v>111738900</v>
      </c>
      <c r="N272" s="25">
        <v>111738900</v>
      </c>
      <c r="O272" s="339"/>
      <c r="P272" s="339"/>
      <c r="Q272" s="24">
        <v>0</v>
      </c>
      <c r="R272" s="88">
        <v>24271989.969999999</v>
      </c>
      <c r="S272" s="88">
        <v>8264923</v>
      </c>
      <c r="T272" s="88">
        <v>0</v>
      </c>
      <c r="U272" s="88">
        <v>0</v>
      </c>
      <c r="V272" s="3"/>
      <c r="W272" s="1"/>
      <c r="X272" s="1"/>
      <c r="Y272" s="1"/>
    </row>
    <row r="273" spans="1:25" ht="21.75" customHeight="1">
      <c r="A273" s="13"/>
      <c r="B273" s="343" t="s">
        <v>599</v>
      </c>
      <c r="C273" s="343"/>
      <c r="D273" s="343"/>
      <c r="E273" s="343"/>
      <c r="F273" s="343"/>
      <c r="G273" s="344"/>
      <c r="H273" s="31" t="s">
        <v>500</v>
      </c>
      <c r="I273" s="274" t="s">
        <v>599</v>
      </c>
      <c r="J273" s="275" t="s">
        <v>1</v>
      </c>
      <c r="K273" s="28"/>
      <c r="L273" s="26">
        <v>32536.91</v>
      </c>
      <c r="M273" s="24">
        <v>111738900</v>
      </c>
      <c r="N273" s="25">
        <v>111738900</v>
      </c>
      <c r="O273" s="339"/>
      <c r="P273" s="339"/>
      <c r="Q273" s="24">
        <v>0</v>
      </c>
      <c r="R273" s="88">
        <v>24271989.969999999</v>
      </c>
      <c r="S273" s="88">
        <v>8264923</v>
      </c>
      <c r="T273" s="88">
        <v>0</v>
      </c>
      <c r="U273" s="88">
        <v>0</v>
      </c>
      <c r="V273" s="3"/>
      <c r="W273" s="1"/>
      <c r="X273" s="1"/>
      <c r="Y273" s="1"/>
    </row>
    <row r="274" spans="1:25" ht="21.75" customHeight="1">
      <c r="A274" s="13"/>
      <c r="B274" s="343" t="s">
        <v>843</v>
      </c>
      <c r="C274" s="343"/>
      <c r="D274" s="343"/>
      <c r="E274" s="343"/>
      <c r="F274" s="343"/>
      <c r="G274" s="344"/>
      <c r="H274" s="31" t="s">
        <v>418</v>
      </c>
      <c r="I274" s="274" t="s">
        <v>599</v>
      </c>
      <c r="J274" s="275" t="s">
        <v>417</v>
      </c>
      <c r="K274" s="28"/>
      <c r="L274" s="26">
        <v>32536.91</v>
      </c>
      <c r="M274" s="24">
        <v>111738900</v>
      </c>
      <c r="N274" s="25">
        <v>111738900</v>
      </c>
      <c r="O274" s="339"/>
      <c r="P274" s="339"/>
      <c r="Q274" s="24">
        <v>0</v>
      </c>
      <c r="R274" s="88">
        <v>24271989.969999999</v>
      </c>
      <c r="S274" s="88">
        <v>8264923</v>
      </c>
      <c r="T274" s="88">
        <v>0</v>
      </c>
      <c r="U274" s="88">
        <v>0</v>
      </c>
      <c r="V274" s="3"/>
      <c r="W274" s="1"/>
      <c r="X274" s="1"/>
      <c r="Y274" s="1"/>
    </row>
    <row r="275" spans="1:25" ht="12.75" customHeight="1">
      <c r="A275" s="13"/>
      <c r="B275" s="343" t="s">
        <v>844</v>
      </c>
      <c r="C275" s="343"/>
      <c r="D275" s="343"/>
      <c r="E275" s="343"/>
      <c r="F275" s="343"/>
      <c r="G275" s="344"/>
      <c r="H275" s="31" t="s">
        <v>420</v>
      </c>
      <c r="I275" s="274" t="s">
        <v>599</v>
      </c>
      <c r="J275" s="275" t="s">
        <v>419</v>
      </c>
      <c r="K275" s="28"/>
      <c r="L275" s="26">
        <v>32536.91</v>
      </c>
      <c r="M275" s="24">
        <v>111738900</v>
      </c>
      <c r="N275" s="25">
        <v>111738900</v>
      </c>
      <c r="O275" s="339"/>
      <c r="P275" s="339"/>
      <c r="Q275" s="24">
        <v>0</v>
      </c>
      <c r="R275" s="88">
        <v>24271989.969999999</v>
      </c>
      <c r="S275" s="88">
        <v>8264923</v>
      </c>
      <c r="T275" s="88">
        <v>0</v>
      </c>
      <c r="U275" s="88">
        <v>0</v>
      </c>
      <c r="V275" s="3"/>
      <c r="W275" s="1"/>
      <c r="X275" s="1"/>
      <c r="Y275" s="1"/>
    </row>
    <row r="276" spans="1:25" ht="17.25" customHeight="1">
      <c r="A276" s="13"/>
      <c r="B276" s="343" t="s">
        <v>890</v>
      </c>
      <c r="C276" s="343"/>
      <c r="D276" s="343"/>
      <c r="E276" s="343"/>
      <c r="F276" s="343"/>
      <c r="G276" s="344"/>
      <c r="H276" s="31" t="s">
        <v>891</v>
      </c>
      <c r="I276" s="274" t="s">
        <v>890</v>
      </c>
      <c r="J276" s="275" t="s">
        <v>1</v>
      </c>
      <c r="K276" s="28"/>
      <c r="L276" s="26">
        <v>0</v>
      </c>
      <c r="M276" s="24">
        <v>0</v>
      </c>
      <c r="N276" s="25">
        <v>0</v>
      </c>
      <c r="O276" s="339"/>
      <c r="P276" s="339"/>
      <c r="Q276" s="24">
        <v>0</v>
      </c>
      <c r="R276" s="88">
        <v>0</v>
      </c>
      <c r="S276" s="88">
        <v>0</v>
      </c>
      <c r="T276" s="88">
        <v>0</v>
      </c>
      <c r="U276" s="88">
        <v>0</v>
      </c>
      <c r="V276" s="3"/>
      <c r="W276" s="1"/>
      <c r="X276" s="1"/>
      <c r="Y276" s="1"/>
    </row>
    <row r="277" spans="1:25" ht="21.75" customHeight="1">
      <c r="A277" s="13"/>
      <c r="B277" s="343" t="s">
        <v>858</v>
      </c>
      <c r="C277" s="343"/>
      <c r="D277" s="343"/>
      <c r="E277" s="343"/>
      <c r="F277" s="343"/>
      <c r="G277" s="344"/>
      <c r="H277" s="31" t="s">
        <v>746</v>
      </c>
      <c r="I277" s="274" t="s">
        <v>890</v>
      </c>
      <c r="J277" s="275" t="s">
        <v>745</v>
      </c>
      <c r="K277" s="28"/>
      <c r="L277" s="26">
        <v>0</v>
      </c>
      <c r="M277" s="24">
        <v>0</v>
      </c>
      <c r="N277" s="25">
        <v>0</v>
      </c>
      <c r="O277" s="339"/>
      <c r="P277" s="339"/>
      <c r="Q277" s="24">
        <v>0</v>
      </c>
      <c r="R277" s="88">
        <v>0</v>
      </c>
      <c r="S277" s="88">
        <v>0</v>
      </c>
      <c r="T277" s="88">
        <v>0</v>
      </c>
      <c r="U277" s="88">
        <v>0</v>
      </c>
      <c r="V277" s="3"/>
      <c r="W277" s="1"/>
      <c r="X277" s="1"/>
      <c r="Y277" s="1"/>
    </row>
    <row r="278" spans="1:25" ht="12.75" customHeight="1">
      <c r="A278" s="13"/>
      <c r="B278" s="343" t="s">
        <v>859</v>
      </c>
      <c r="C278" s="343"/>
      <c r="D278" s="343"/>
      <c r="E278" s="343"/>
      <c r="F278" s="343"/>
      <c r="G278" s="344"/>
      <c r="H278" s="31" t="s">
        <v>748</v>
      </c>
      <c r="I278" s="274" t="s">
        <v>890</v>
      </c>
      <c r="J278" s="275" t="s">
        <v>747</v>
      </c>
      <c r="K278" s="28"/>
      <c r="L278" s="26">
        <v>0</v>
      </c>
      <c r="M278" s="24">
        <v>0</v>
      </c>
      <c r="N278" s="25">
        <v>0</v>
      </c>
      <c r="O278" s="339"/>
      <c r="P278" s="339"/>
      <c r="Q278" s="24">
        <v>0</v>
      </c>
      <c r="R278" s="88">
        <v>0</v>
      </c>
      <c r="S278" s="88">
        <v>0</v>
      </c>
      <c r="T278" s="88">
        <v>0</v>
      </c>
      <c r="U278" s="88">
        <v>0</v>
      </c>
      <c r="V278" s="3"/>
      <c r="W278" s="1"/>
      <c r="X278" s="1"/>
      <c r="Y278" s="1"/>
    </row>
    <row r="279" spans="1:25" ht="21.75" customHeight="1">
      <c r="A279" s="13"/>
      <c r="B279" s="343" t="s">
        <v>600</v>
      </c>
      <c r="C279" s="343"/>
      <c r="D279" s="343"/>
      <c r="E279" s="343"/>
      <c r="F279" s="343"/>
      <c r="G279" s="344"/>
      <c r="H279" s="31" t="s">
        <v>601</v>
      </c>
      <c r="I279" s="274" t="s">
        <v>600</v>
      </c>
      <c r="J279" s="275" t="s">
        <v>1</v>
      </c>
      <c r="K279" s="28"/>
      <c r="L279" s="26">
        <v>195.72</v>
      </c>
      <c r="M279" s="24">
        <v>7429900</v>
      </c>
      <c r="N279" s="25">
        <v>9708100</v>
      </c>
      <c r="O279" s="339"/>
      <c r="P279" s="339"/>
      <c r="Q279" s="24">
        <v>0</v>
      </c>
      <c r="R279" s="88">
        <v>187380</v>
      </c>
      <c r="S279" s="88">
        <v>8340</v>
      </c>
      <c r="T279" s="88">
        <v>0</v>
      </c>
      <c r="U279" s="88">
        <v>0</v>
      </c>
      <c r="V279" s="3"/>
      <c r="W279" s="1"/>
      <c r="X279" s="1"/>
      <c r="Y279" s="1"/>
    </row>
    <row r="280" spans="1:25" ht="12.75" customHeight="1">
      <c r="A280" s="13"/>
      <c r="B280" s="343" t="s">
        <v>602</v>
      </c>
      <c r="C280" s="343"/>
      <c r="D280" s="343"/>
      <c r="E280" s="343"/>
      <c r="F280" s="343"/>
      <c r="G280" s="344"/>
      <c r="H280" s="31" t="s">
        <v>562</v>
      </c>
      <c r="I280" s="274" t="s">
        <v>602</v>
      </c>
      <c r="J280" s="275" t="s">
        <v>1</v>
      </c>
      <c r="K280" s="28"/>
      <c r="L280" s="26">
        <v>195.72</v>
      </c>
      <c r="M280" s="24">
        <v>300000</v>
      </c>
      <c r="N280" s="25">
        <v>300000</v>
      </c>
      <c r="O280" s="339"/>
      <c r="P280" s="339"/>
      <c r="Q280" s="24">
        <v>0</v>
      </c>
      <c r="R280" s="88">
        <v>187380</v>
      </c>
      <c r="S280" s="88">
        <v>8340</v>
      </c>
      <c r="T280" s="88">
        <v>0</v>
      </c>
      <c r="U280" s="88">
        <v>0</v>
      </c>
      <c r="V280" s="3"/>
      <c r="W280" s="1"/>
      <c r="X280" s="1"/>
      <c r="Y280" s="1"/>
    </row>
    <row r="281" spans="1:25" ht="21.75" customHeight="1">
      <c r="A281" s="13"/>
      <c r="B281" s="343" t="s">
        <v>839</v>
      </c>
      <c r="C281" s="343"/>
      <c r="D281" s="343"/>
      <c r="E281" s="343"/>
      <c r="F281" s="343"/>
      <c r="G281" s="344"/>
      <c r="H281" s="31" t="s">
        <v>397</v>
      </c>
      <c r="I281" s="274" t="s">
        <v>602</v>
      </c>
      <c r="J281" s="275" t="s">
        <v>396</v>
      </c>
      <c r="K281" s="28"/>
      <c r="L281" s="26">
        <v>195.72</v>
      </c>
      <c r="M281" s="24">
        <v>300000</v>
      </c>
      <c r="N281" s="25">
        <v>300000</v>
      </c>
      <c r="O281" s="339"/>
      <c r="P281" s="339"/>
      <c r="Q281" s="24">
        <v>0</v>
      </c>
      <c r="R281" s="88">
        <v>187380</v>
      </c>
      <c r="S281" s="88">
        <v>8340</v>
      </c>
      <c r="T281" s="88">
        <v>0</v>
      </c>
      <c r="U281" s="88">
        <v>0</v>
      </c>
      <c r="V281" s="3"/>
      <c r="W281" s="1"/>
      <c r="X281" s="1"/>
      <c r="Y281" s="1"/>
    </row>
    <row r="282" spans="1:25" ht="21.75" customHeight="1">
      <c r="A282" s="13"/>
      <c r="B282" s="343" t="s">
        <v>840</v>
      </c>
      <c r="C282" s="343"/>
      <c r="D282" s="343"/>
      <c r="E282" s="343"/>
      <c r="F282" s="343"/>
      <c r="G282" s="344"/>
      <c r="H282" s="31" t="s">
        <v>399</v>
      </c>
      <c r="I282" s="274" t="s">
        <v>602</v>
      </c>
      <c r="J282" s="275" t="s">
        <v>398</v>
      </c>
      <c r="K282" s="28"/>
      <c r="L282" s="26">
        <v>195.72</v>
      </c>
      <c r="M282" s="24">
        <v>300000</v>
      </c>
      <c r="N282" s="25">
        <v>300000</v>
      </c>
      <c r="O282" s="339"/>
      <c r="P282" s="339"/>
      <c r="Q282" s="24">
        <v>0</v>
      </c>
      <c r="R282" s="88">
        <v>187380</v>
      </c>
      <c r="S282" s="88">
        <v>8340</v>
      </c>
      <c r="T282" s="88">
        <v>0</v>
      </c>
      <c r="U282" s="88">
        <v>0</v>
      </c>
      <c r="V282" s="3"/>
      <c r="W282" s="1"/>
      <c r="X282" s="1"/>
      <c r="Y282" s="1"/>
    </row>
    <row r="283" spans="1:25" ht="63.75" customHeight="1">
      <c r="A283" s="13"/>
      <c r="B283" s="343" t="s">
        <v>892</v>
      </c>
      <c r="C283" s="343"/>
      <c r="D283" s="343"/>
      <c r="E283" s="343"/>
      <c r="F283" s="343"/>
      <c r="G283" s="344"/>
      <c r="H283" s="31" t="s">
        <v>893</v>
      </c>
      <c r="I283" s="274" t="s">
        <v>892</v>
      </c>
      <c r="J283" s="275" t="s">
        <v>1</v>
      </c>
      <c r="K283" s="28"/>
      <c r="L283" s="26">
        <v>0</v>
      </c>
      <c r="M283" s="24">
        <v>6773400</v>
      </c>
      <c r="N283" s="25">
        <v>8937700</v>
      </c>
      <c r="O283" s="339"/>
      <c r="P283" s="339"/>
      <c r="Q283" s="24">
        <v>0</v>
      </c>
      <c r="R283" s="88">
        <v>0</v>
      </c>
      <c r="S283" s="88">
        <v>0</v>
      </c>
      <c r="T283" s="88">
        <v>0</v>
      </c>
      <c r="U283" s="88">
        <v>0</v>
      </c>
      <c r="V283" s="3"/>
      <c r="W283" s="1"/>
      <c r="X283" s="1"/>
      <c r="Y283" s="1"/>
    </row>
    <row r="284" spans="1:25" ht="21.75" customHeight="1">
      <c r="A284" s="13"/>
      <c r="B284" s="343" t="s">
        <v>843</v>
      </c>
      <c r="C284" s="343"/>
      <c r="D284" s="343"/>
      <c r="E284" s="343"/>
      <c r="F284" s="343"/>
      <c r="G284" s="344"/>
      <c r="H284" s="31" t="s">
        <v>418</v>
      </c>
      <c r="I284" s="274" t="s">
        <v>892</v>
      </c>
      <c r="J284" s="275" t="s">
        <v>417</v>
      </c>
      <c r="K284" s="28"/>
      <c r="L284" s="26">
        <v>0</v>
      </c>
      <c r="M284" s="24">
        <v>6773400</v>
      </c>
      <c r="N284" s="25">
        <v>8937700</v>
      </c>
      <c r="O284" s="339"/>
      <c r="P284" s="339"/>
      <c r="Q284" s="24">
        <v>0</v>
      </c>
      <c r="R284" s="88">
        <v>0</v>
      </c>
      <c r="S284" s="88">
        <v>0</v>
      </c>
      <c r="T284" s="88">
        <v>0</v>
      </c>
      <c r="U284" s="88">
        <v>0</v>
      </c>
      <c r="V284" s="3"/>
      <c r="W284" s="1"/>
      <c r="X284" s="1"/>
      <c r="Y284" s="1"/>
    </row>
    <row r="285" spans="1:25" ht="12.75" customHeight="1">
      <c r="A285" s="13"/>
      <c r="B285" s="343" t="s">
        <v>844</v>
      </c>
      <c r="C285" s="343"/>
      <c r="D285" s="343"/>
      <c r="E285" s="343"/>
      <c r="F285" s="343"/>
      <c r="G285" s="344"/>
      <c r="H285" s="31" t="s">
        <v>420</v>
      </c>
      <c r="I285" s="274" t="s">
        <v>892</v>
      </c>
      <c r="J285" s="275" t="s">
        <v>419</v>
      </c>
      <c r="K285" s="28"/>
      <c r="L285" s="26">
        <v>0</v>
      </c>
      <c r="M285" s="24">
        <v>6773400</v>
      </c>
      <c r="N285" s="25">
        <v>8937700</v>
      </c>
      <c r="O285" s="339"/>
      <c r="P285" s="339"/>
      <c r="Q285" s="24">
        <v>0</v>
      </c>
      <c r="R285" s="88">
        <v>0</v>
      </c>
      <c r="S285" s="88">
        <v>0</v>
      </c>
      <c r="T285" s="88">
        <v>0</v>
      </c>
      <c r="U285" s="88">
        <v>0</v>
      </c>
      <c r="V285" s="3"/>
      <c r="W285" s="1"/>
      <c r="X285" s="1"/>
      <c r="Y285" s="1"/>
    </row>
    <row r="286" spans="1:25" ht="63.75" customHeight="1">
      <c r="A286" s="13"/>
      <c r="B286" s="343" t="s">
        <v>894</v>
      </c>
      <c r="C286" s="343"/>
      <c r="D286" s="343"/>
      <c r="E286" s="343"/>
      <c r="F286" s="343"/>
      <c r="G286" s="344"/>
      <c r="H286" s="31" t="s">
        <v>893</v>
      </c>
      <c r="I286" s="274" t="s">
        <v>894</v>
      </c>
      <c r="J286" s="275" t="s">
        <v>1</v>
      </c>
      <c r="K286" s="28"/>
      <c r="L286" s="26">
        <v>0</v>
      </c>
      <c r="M286" s="24">
        <v>356500</v>
      </c>
      <c r="N286" s="25">
        <v>470400</v>
      </c>
      <c r="O286" s="339"/>
      <c r="P286" s="339"/>
      <c r="Q286" s="24">
        <v>0</v>
      </c>
      <c r="R286" s="88">
        <v>0</v>
      </c>
      <c r="S286" s="88">
        <v>0</v>
      </c>
      <c r="T286" s="88">
        <v>0</v>
      </c>
      <c r="U286" s="88">
        <v>0</v>
      </c>
      <c r="V286" s="3"/>
      <c r="W286" s="1"/>
      <c r="X286" s="1"/>
      <c r="Y286" s="1"/>
    </row>
    <row r="287" spans="1:25" ht="21.75" customHeight="1">
      <c r="A287" s="13"/>
      <c r="B287" s="343" t="s">
        <v>843</v>
      </c>
      <c r="C287" s="343"/>
      <c r="D287" s="343"/>
      <c r="E287" s="343"/>
      <c r="F287" s="343"/>
      <c r="G287" s="344"/>
      <c r="H287" s="31" t="s">
        <v>418</v>
      </c>
      <c r="I287" s="274" t="s">
        <v>894</v>
      </c>
      <c r="J287" s="275" t="s">
        <v>417</v>
      </c>
      <c r="K287" s="28"/>
      <c r="L287" s="26">
        <v>0</v>
      </c>
      <c r="M287" s="24">
        <v>356500</v>
      </c>
      <c r="N287" s="25">
        <v>470400</v>
      </c>
      <c r="O287" s="339"/>
      <c r="P287" s="339"/>
      <c r="Q287" s="24">
        <v>0</v>
      </c>
      <c r="R287" s="88">
        <v>0</v>
      </c>
      <c r="S287" s="88">
        <v>0</v>
      </c>
      <c r="T287" s="88">
        <v>0</v>
      </c>
      <c r="U287" s="88">
        <v>0</v>
      </c>
      <c r="V287" s="3"/>
      <c r="W287" s="1"/>
      <c r="X287" s="1"/>
      <c r="Y287" s="1"/>
    </row>
    <row r="288" spans="1:25" ht="12.75" customHeight="1">
      <c r="A288" s="13"/>
      <c r="B288" s="343" t="s">
        <v>844</v>
      </c>
      <c r="C288" s="343"/>
      <c r="D288" s="343"/>
      <c r="E288" s="343"/>
      <c r="F288" s="343"/>
      <c r="G288" s="344"/>
      <c r="H288" s="31" t="s">
        <v>420</v>
      </c>
      <c r="I288" s="274" t="s">
        <v>894</v>
      </c>
      <c r="J288" s="275" t="s">
        <v>419</v>
      </c>
      <c r="K288" s="28"/>
      <c r="L288" s="26">
        <v>0</v>
      </c>
      <c r="M288" s="24">
        <v>356500</v>
      </c>
      <c r="N288" s="25">
        <v>470400</v>
      </c>
      <c r="O288" s="339"/>
      <c r="P288" s="339"/>
      <c r="Q288" s="24">
        <v>0</v>
      </c>
      <c r="R288" s="88">
        <v>0</v>
      </c>
      <c r="S288" s="88">
        <v>0</v>
      </c>
      <c r="T288" s="88">
        <v>0</v>
      </c>
      <c r="U288" s="88">
        <v>0</v>
      </c>
      <c r="V288" s="3"/>
      <c r="W288" s="1"/>
      <c r="X288" s="1"/>
      <c r="Y288" s="1"/>
    </row>
    <row r="289" spans="1:25" ht="21.75" customHeight="1">
      <c r="A289" s="13"/>
      <c r="B289" s="343" t="s">
        <v>674</v>
      </c>
      <c r="C289" s="343"/>
      <c r="D289" s="343"/>
      <c r="E289" s="343"/>
      <c r="F289" s="343"/>
      <c r="G289" s="344"/>
      <c r="H289" s="276" t="s">
        <v>895</v>
      </c>
      <c r="I289" s="277" t="s">
        <v>674</v>
      </c>
      <c r="J289" s="278" t="s">
        <v>1</v>
      </c>
      <c r="K289" s="279"/>
      <c r="L289" s="280">
        <v>24268.07</v>
      </c>
      <c r="M289" s="24">
        <v>51286500</v>
      </c>
      <c r="N289" s="25">
        <v>48330200</v>
      </c>
      <c r="O289" s="339"/>
      <c r="P289" s="339"/>
      <c r="Q289" s="24">
        <v>0</v>
      </c>
      <c r="R289" s="88">
        <v>13684384.5</v>
      </c>
      <c r="S289" s="88">
        <v>10583684</v>
      </c>
      <c r="T289" s="88">
        <v>0</v>
      </c>
      <c r="U289" s="88">
        <v>0</v>
      </c>
      <c r="V289" s="3"/>
      <c r="W289" s="1"/>
      <c r="X289" s="1"/>
      <c r="Y289" s="1"/>
    </row>
    <row r="290" spans="1:25" ht="21.75" customHeight="1">
      <c r="A290" s="13"/>
      <c r="B290" s="343" t="s">
        <v>674</v>
      </c>
      <c r="C290" s="343"/>
      <c r="D290" s="343"/>
      <c r="E290" s="343"/>
      <c r="F290" s="343"/>
      <c r="G290" s="344"/>
      <c r="H290" s="31" t="s">
        <v>895</v>
      </c>
      <c r="I290" s="274" t="s">
        <v>674</v>
      </c>
      <c r="J290" s="275" t="s">
        <v>1</v>
      </c>
      <c r="K290" s="28"/>
      <c r="L290" s="26">
        <v>24268.07</v>
      </c>
      <c r="M290" s="24">
        <v>51286500</v>
      </c>
      <c r="N290" s="25">
        <v>48330200</v>
      </c>
      <c r="O290" s="339"/>
      <c r="P290" s="339"/>
      <c r="Q290" s="24">
        <v>0</v>
      </c>
      <c r="R290" s="88">
        <v>13684384.5</v>
      </c>
      <c r="S290" s="88">
        <v>10583684</v>
      </c>
      <c r="T290" s="88">
        <v>0</v>
      </c>
      <c r="U290" s="88">
        <v>0</v>
      </c>
      <c r="V290" s="3"/>
      <c r="W290" s="1"/>
      <c r="X290" s="1"/>
      <c r="Y290" s="1"/>
    </row>
    <row r="291" spans="1:25" ht="21.75" customHeight="1">
      <c r="A291" s="13"/>
      <c r="B291" s="343" t="s">
        <v>896</v>
      </c>
      <c r="C291" s="343"/>
      <c r="D291" s="343"/>
      <c r="E291" s="343"/>
      <c r="F291" s="343"/>
      <c r="G291" s="344"/>
      <c r="H291" s="31" t="s">
        <v>897</v>
      </c>
      <c r="I291" s="274" t="s">
        <v>896</v>
      </c>
      <c r="J291" s="275" t="s">
        <v>1</v>
      </c>
      <c r="K291" s="28"/>
      <c r="L291" s="26">
        <v>0</v>
      </c>
      <c r="M291" s="24">
        <v>2500000</v>
      </c>
      <c r="N291" s="25">
        <v>2500000</v>
      </c>
      <c r="O291" s="339"/>
      <c r="P291" s="339"/>
      <c r="Q291" s="24">
        <v>0</v>
      </c>
      <c r="R291" s="88">
        <v>0</v>
      </c>
      <c r="S291" s="88">
        <v>0</v>
      </c>
      <c r="T291" s="88">
        <v>0</v>
      </c>
      <c r="U291" s="88">
        <v>0</v>
      </c>
      <c r="V291" s="3"/>
      <c r="W291" s="1"/>
      <c r="X291" s="1"/>
      <c r="Y291" s="1"/>
    </row>
    <row r="292" spans="1:25" ht="12.75" customHeight="1">
      <c r="A292" s="13"/>
      <c r="B292" s="343" t="s">
        <v>898</v>
      </c>
      <c r="C292" s="343"/>
      <c r="D292" s="343"/>
      <c r="E292" s="343"/>
      <c r="F292" s="343"/>
      <c r="G292" s="344"/>
      <c r="H292" s="31" t="s">
        <v>899</v>
      </c>
      <c r="I292" s="274" t="s">
        <v>898</v>
      </c>
      <c r="J292" s="275" t="s">
        <v>1</v>
      </c>
      <c r="K292" s="28"/>
      <c r="L292" s="26">
        <v>0</v>
      </c>
      <c r="M292" s="24">
        <v>2400000</v>
      </c>
      <c r="N292" s="25">
        <v>2400000</v>
      </c>
      <c r="O292" s="339"/>
      <c r="P292" s="339"/>
      <c r="Q292" s="24">
        <v>0</v>
      </c>
      <c r="R292" s="88">
        <v>0</v>
      </c>
      <c r="S292" s="88">
        <v>0</v>
      </c>
      <c r="T292" s="88">
        <v>0</v>
      </c>
      <c r="U292" s="88">
        <v>0</v>
      </c>
      <c r="V292" s="3"/>
      <c r="W292" s="1"/>
      <c r="X292" s="1"/>
      <c r="Y292" s="1"/>
    </row>
    <row r="293" spans="1:25" ht="12.75" customHeight="1">
      <c r="A293" s="13"/>
      <c r="B293" s="343" t="s">
        <v>900</v>
      </c>
      <c r="C293" s="343"/>
      <c r="D293" s="343"/>
      <c r="E293" s="343"/>
      <c r="F293" s="343"/>
      <c r="G293" s="344"/>
      <c r="H293" s="31" t="s">
        <v>605</v>
      </c>
      <c r="I293" s="274" t="s">
        <v>898</v>
      </c>
      <c r="J293" s="275" t="s">
        <v>604</v>
      </c>
      <c r="K293" s="28"/>
      <c r="L293" s="26">
        <v>0</v>
      </c>
      <c r="M293" s="24">
        <v>2400000</v>
      </c>
      <c r="N293" s="25">
        <v>2400000</v>
      </c>
      <c r="O293" s="339"/>
      <c r="P293" s="339"/>
      <c r="Q293" s="24">
        <v>0</v>
      </c>
      <c r="R293" s="88">
        <v>0</v>
      </c>
      <c r="S293" s="88">
        <v>0</v>
      </c>
      <c r="T293" s="88">
        <v>0</v>
      </c>
      <c r="U293" s="88">
        <v>0</v>
      </c>
      <c r="V293" s="3"/>
      <c r="W293" s="1"/>
      <c r="X293" s="1"/>
      <c r="Y293" s="1"/>
    </row>
    <row r="294" spans="1:25" ht="32.25" customHeight="1">
      <c r="A294" s="13"/>
      <c r="B294" s="343" t="s">
        <v>901</v>
      </c>
      <c r="C294" s="343"/>
      <c r="D294" s="343"/>
      <c r="E294" s="343"/>
      <c r="F294" s="343"/>
      <c r="G294" s="344"/>
      <c r="H294" s="31" t="s">
        <v>681</v>
      </c>
      <c r="I294" s="274" t="s">
        <v>898</v>
      </c>
      <c r="J294" s="275" t="s">
        <v>680</v>
      </c>
      <c r="K294" s="28"/>
      <c r="L294" s="26">
        <v>0</v>
      </c>
      <c r="M294" s="24">
        <v>2400000</v>
      </c>
      <c r="N294" s="25">
        <v>2400000</v>
      </c>
      <c r="O294" s="339"/>
      <c r="P294" s="339"/>
      <c r="Q294" s="24">
        <v>0</v>
      </c>
      <c r="R294" s="88">
        <v>0</v>
      </c>
      <c r="S294" s="88">
        <v>0</v>
      </c>
      <c r="T294" s="88">
        <v>0</v>
      </c>
      <c r="U294" s="88">
        <v>0</v>
      </c>
      <c r="V294" s="3"/>
      <c r="W294" s="1"/>
      <c r="X294" s="1"/>
      <c r="Y294" s="1"/>
    </row>
    <row r="295" spans="1:25" ht="12.75" customHeight="1">
      <c r="A295" s="13"/>
      <c r="B295" s="343" t="s">
        <v>902</v>
      </c>
      <c r="C295" s="343"/>
      <c r="D295" s="343"/>
      <c r="E295" s="343"/>
      <c r="F295" s="343"/>
      <c r="G295" s="344"/>
      <c r="H295" s="31" t="s">
        <v>403</v>
      </c>
      <c r="I295" s="274" t="s">
        <v>902</v>
      </c>
      <c r="J295" s="275" t="s">
        <v>1</v>
      </c>
      <c r="K295" s="28"/>
      <c r="L295" s="26">
        <v>0</v>
      </c>
      <c r="M295" s="24">
        <v>100000</v>
      </c>
      <c r="N295" s="25">
        <v>100000</v>
      </c>
      <c r="O295" s="339"/>
      <c r="P295" s="339"/>
      <c r="Q295" s="24">
        <v>0</v>
      </c>
      <c r="R295" s="88">
        <v>0</v>
      </c>
      <c r="S295" s="88">
        <v>0</v>
      </c>
      <c r="T295" s="88">
        <v>0</v>
      </c>
      <c r="U295" s="88">
        <v>0</v>
      </c>
      <c r="V295" s="3"/>
      <c r="W295" s="1"/>
      <c r="X295" s="1"/>
      <c r="Y295" s="1"/>
    </row>
    <row r="296" spans="1:25" ht="21.75" customHeight="1">
      <c r="A296" s="13"/>
      <c r="B296" s="343" t="s">
        <v>839</v>
      </c>
      <c r="C296" s="343"/>
      <c r="D296" s="343"/>
      <c r="E296" s="343"/>
      <c r="F296" s="343"/>
      <c r="G296" s="344"/>
      <c r="H296" s="31" t="s">
        <v>397</v>
      </c>
      <c r="I296" s="274" t="s">
        <v>902</v>
      </c>
      <c r="J296" s="275" t="s">
        <v>396</v>
      </c>
      <c r="K296" s="28"/>
      <c r="L296" s="26">
        <v>0</v>
      </c>
      <c r="M296" s="24">
        <v>100000</v>
      </c>
      <c r="N296" s="25">
        <v>100000</v>
      </c>
      <c r="O296" s="339"/>
      <c r="P296" s="339"/>
      <c r="Q296" s="24">
        <v>0</v>
      </c>
      <c r="R296" s="88">
        <v>0</v>
      </c>
      <c r="S296" s="88">
        <v>0</v>
      </c>
      <c r="T296" s="88">
        <v>0</v>
      </c>
      <c r="U296" s="88">
        <v>0</v>
      </c>
      <c r="V296" s="3"/>
      <c r="W296" s="1"/>
      <c r="X296" s="1"/>
      <c r="Y296" s="1"/>
    </row>
    <row r="297" spans="1:25" ht="21.75" customHeight="1">
      <c r="A297" s="13"/>
      <c r="B297" s="343" t="s">
        <v>840</v>
      </c>
      <c r="C297" s="343"/>
      <c r="D297" s="343"/>
      <c r="E297" s="343"/>
      <c r="F297" s="343"/>
      <c r="G297" s="344"/>
      <c r="H297" s="31" t="s">
        <v>399</v>
      </c>
      <c r="I297" s="274" t="s">
        <v>902</v>
      </c>
      <c r="J297" s="275" t="s">
        <v>398</v>
      </c>
      <c r="K297" s="28"/>
      <c r="L297" s="26">
        <v>0</v>
      </c>
      <c r="M297" s="24">
        <v>100000</v>
      </c>
      <c r="N297" s="25">
        <v>100000</v>
      </c>
      <c r="O297" s="339"/>
      <c r="P297" s="339"/>
      <c r="Q297" s="24">
        <v>0</v>
      </c>
      <c r="R297" s="88">
        <v>0</v>
      </c>
      <c r="S297" s="88">
        <v>0</v>
      </c>
      <c r="T297" s="88">
        <v>0</v>
      </c>
      <c r="U297" s="88">
        <v>0</v>
      </c>
      <c r="V297" s="3"/>
      <c r="W297" s="1"/>
      <c r="X297" s="1"/>
      <c r="Y297" s="1"/>
    </row>
    <row r="298" spans="1:25" ht="21.75" customHeight="1">
      <c r="A298" s="13"/>
      <c r="B298" s="343" t="s">
        <v>676</v>
      </c>
      <c r="C298" s="343"/>
      <c r="D298" s="343"/>
      <c r="E298" s="343"/>
      <c r="F298" s="343"/>
      <c r="G298" s="344"/>
      <c r="H298" s="31" t="s">
        <v>677</v>
      </c>
      <c r="I298" s="274" t="s">
        <v>676</v>
      </c>
      <c r="J298" s="275" t="s">
        <v>1</v>
      </c>
      <c r="K298" s="28"/>
      <c r="L298" s="26">
        <v>24068.07</v>
      </c>
      <c r="M298" s="24">
        <v>46881600</v>
      </c>
      <c r="N298" s="25">
        <v>44238100</v>
      </c>
      <c r="O298" s="339"/>
      <c r="P298" s="339"/>
      <c r="Q298" s="24">
        <v>0</v>
      </c>
      <c r="R298" s="88">
        <v>13684384.5</v>
      </c>
      <c r="S298" s="88">
        <v>10383684</v>
      </c>
      <c r="T298" s="88">
        <v>0</v>
      </c>
      <c r="U298" s="88">
        <v>0</v>
      </c>
      <c r="V298" s="3"/>
      <c r="W298" s="1"/>
      <c r="X298" s="1"/>
      <c r="Y298" s="1"/>
    </row>
    <row r="299" spans="1:25" ht="12.75" customHeight="1">
      <c r="A299" s="13"/>
      <c r="B299" s="343" t="s">
        <v>678</v>
      </c>
      <c r="C299" s="343"/>
      <c r="D299" s="343"/>
      <c r="E299" s="343"/>
      <c r="F299" s="343"/>
      <c r="G299" s="344"/>
      <c r="H299" s="31" t="s">
        <v>679</v>
      </c>
      <c r="I299" s="274" t="s">
        <v>678</v>
      </c>
      <c r="J299" s="275" t="s">
        <v>1</v>
      </c>
      <c r="K299" s="28"/>
      <c r="L299" s="26">
        <v>327.10000000000002</v>
      </c>
      <c r="M299" s="24">
        <v>330200</v>
      </c>
      <c r="N299" s="25">
        <v>310000</v>
      </c>
      <c r="O299" s="339"/>
      <c r="P299" s="339"/>
      <c r="Q299" s="24">
        <v>0</v>
      </c>
      <c r="R299" s="88">
        <v>327100</v>
      </c>
      <c r="S299" s="88">
        <v>0</v>
      </c>
      <c r="T299" s="88">
        <v>0</v>
      </c>
      <c r="U299" s="88">
        <v>0</v>
      </c>
      <c r="V299" s="3"/>
      <c r="W299" s="1"/>
      <c r="X299" s="1"/>
      <c r="Y299" s="1"/>
    </row>
    <row r="300" spans="1:25" ht="12.75" customHeight="1">
      <c r="A300" s="13"/>
      <c r="B300" s="343" t="s">
        <v>900</v>
      </c>
      <c r="C300" s="343"/>
      <c r="D300" s="343"/>
      <c r="E300" s="343"/>
      <c r="F300" s="343"/>
      <c r="G300" s="344"/>
      <c r="H300" s="31" t="s">
        <v>605</v>
      </c>
      <c r="I300" s="274" t="s">
        <v>678</v>
      </c>
      <c r="J300" s="275" t="s">
        <v>604</v>
      </c>
      <c r="K300" s="28"/>
      <c r="L300" s="26">
        <v>327.10000000000002</v>
      </c>
      <c r="M300" s="24">
        <v>330200</v>
      </c>
      <c r="N300" s="25">
        <v>310000</v>
      </c>
      <c r="O300" s="339"/>
      <c r="P300" s="339"/>
      <c r="Q300" s="24">
        <v>0</v>
      </c>
      <c r="R300" s="88">
        <v>327100</v>
      </c>
      <c r="S300" s="88">
        <v>0</v>
      </c>
      <c r="T300" s="88">
        <v>0</v>
      </c>
      <c r="U300" s="88">
        <v>0</v>
      </c>
      <c r="V300" s="3"/>
      <c r="W300" s="1"/>
      <c r="X300" s="1"/>
      <c r="Y300" s="1"/>
    </row>
    <row r="301" spans="1:25" ht="32.25" customHeight="1">
      <c r="A301" s="13"/>
      <c r="B301" s="343" t="s">
        <v>901</v>
      </c>
      <c r="C301" s="343"/>
      <c r="D301" s="343"/>
      <c r="E301" s="343"/>
      <c r="F301" s="343"/>
      <c r="G301" s="344"/>
      <c r="H301" s="31" t="s">
        <v>681</v>
      </c>
      <c r="I301" s="274" t="s">
        <v>678</v>
      </c>
      <c r="J301" s="275" t="s">
        <v>680</v>
      </c>
      <c r="K301" s="28"/>
      <c r="L301" s="26">
        <v>327.10000000000002</v>
      </c>
      <c r="M301" s="24">
        <v>330200</v>
      </c>
      <c r="N301" s="25">
        <v>310000</v>
      </c>
      <c r="O301" s="339"/>
      <c r="P301" s="339"/>
      <c r="Q301" s="24">
        <v>0</v>
      </c>
      <c r="R301" s="88">
        <v>327100</v>
      </c>
      <c r="S301" s="88">
        <v>0</v>
      </c>
      <c r="T301" s="88">
        <v>0</v>
      </c>
      <c r="U301" s="88">
        <v>0</v>
      </c>
      <c r="V301" s="3"/>
      <c r="W301" s="1"/>
      <c r="X301" s="1"/>
      <c r="Y301" s="1"/>
    </row>
    <row r="302" spans="1:25" ht="12.75" customHeight="1">
      <c r="A302" s="13"/>
      <c r="B302" s="343" t="s">
        <v>682</v>
      </c>
      <c r="C302" s="343"/>
      <c r="D302" s="343"/>
      <c r="E302" s="343"/>
      <c r="F302" s="343"/>
      <c r="G302" s="344"/>
      <c r="H302" s="31" t="s">
        <v>683</v>
      </c>
      <c r="I302" s="274" t="s">
        <v>682</v>
      </c>
      <c r="J302" s="275" t="s">
        <v>1</v>
      </c>
      <c r="K302" s="28"/>
      <c r="L302" s="26">
        <v>3157.7</v>
      </c>
      <c r="M302" s="24">
        <v>3188100</v>
      </c>
      <c r="N302" s="25">
        <v>2993100</v>
      </c>
      <c r="O302" s="339"/>
      <c r="P302" s="339"/>
      <c r="Q302" s="24">
        <v>0</v>
      </c>
      <c r="R302" s="88">
        <v>2912845</v>
      </c>
      <c r="S302" s="88">
        <v>244855</v>
      </c>
      <c r="T302" s="88">
        <v>0</v>
      </c>
      <c r="U302" s="88">
        <v>0</v>
      </c>
      <c r="V302" s="3"/>
      <c r="W302" s="1"/>
      <c r="X302" s="1"/>
      <c r="Y302" s="1"/>
    </row>
    <row r="303" spans="1:25" ht="12.75" customHeight="1">
      <c r="A303" s="13"/>
      <c r="B303" s="343" t="s">
        <v>900</v>
      </c>
      <c r="C303" s="343"/>
      <c r="D303" s="343"/>
      <c r="E303" s="343"/>
      <c r="F303" s="343"/>
      <c r="G303" s="344"/>
      <c r="H303" s="31" t="s">
        <v>605</v>
      </c>
      <c r="I303" s="274" t="s">
        <v>682</v>
      </c>
      <c r="J303" s="275" t="s">
        <v>604</v>
      </c>
      <c r="K303" s="28"/>
      <c r="L303" s="26">
        <v>3157.7</v>
      </c>
      <c r="M303" s="24">
        <v>3188100</v>
      </c>
      <c r="N303" s="25">
        <v>2993100</v>
      </c>
      <c r="O303" s="339"/>
      <c r="P303" s="339"/>
      <c r="Q303" s="24">
        <v>0</v>
      </c>
      <c r="R303" s="88">
        <v>2912845</v>
      </c>
      <c r="S303" s="88">
        <v>244855</v>
      </c>
      <c r="T303" s="88">
        <v>0</v>
      </c>
      <c r="U303" s="88">
        <v>0</v>
      </c>
      <c r="V303" s="3"/>
      <c r="W303" s="1"/>
      <c r="X303" s="1"/>
      <c r="Y303" s="1"/>
    </row>
    <row r="304" spans="1:25" ht="32.25" customHeight="1">
      <c r="A304" s="13"/>
      <c r="B304" s="343" t="s">
        <v>901</v>
      </c>
      <c r="C304" s="343"/>
      <c r="D304" s="343"/>
      <c r="E304" s="343"/>
      <c r="F304" s="343"/>
      <c r="G304" s="344"/>
      <c r="H304" s="31" t="s">
        <v>681</v>
      </c>
      <c r="I304" s="274" t="s">
        <v>682</v>
      </c>
      <c r="J304" s="275" t="s">
        <v>680</v>
      </c>
      <c r="K304" s="28"/>
      <c r="L304" s="26">
        <v>3157.7</v>
      </c>
      <c r="M304" s="24">
        <v>3188100</v>
      </c>
      <c r="N304" s="25">
        <v>2993100</v>
      </c>
      <c r="O304" s="339"/>
      <c r="P304" s="339"/>
      <c r="Q304" s="24">
        <v>0</v>
      </c>
      <c r="R304" s="88">
        <v>2912845</v>
      </c>
      <c r="S304" s="88">
        <v>244855</v>
      </c>
      <c r="T304" s="88">
        <v>0</v>
      </c>
      <c r="U304" s="88">
        <v>0</v>
      </c>
      <c r="V304" s="3"/>
      <c r="W304" s="1"/>
      <c r="X304" s="1"/>
      <c r="Y304" s="1"/>
    </row>
    <row r="305" spans="1:25" ht="12.75" customHeight="1">
      <c r="A305" s="13"/>
      <c r="B305" s="343" t="s">
        <v>684</v>
      </c>
      <c r="C305" s="343"/>
      <c r="D305" s="343"/>
      <c r="E305" s="343"/>
      <c r="F305" s="343"/>
      <c r="G305" s="344"/>
      <c r="H305" s="31" t="s">
        <v>685</v>
      </c>
      <c r="I305" s="274" t="s">
        <v>684</v>
      </c>
      <c r="J305" s="275" t="s">
        <v>1</v>
      </c>
      <c r="K305" s="28"/>
      <c r="L305" s="26">
        <v>404.61</v>
      </c>
      <c r="M305" s="24">
        <v>2733100</v>
      </c>
      <c r="N305" s="25">
        <v>2565900</v>
      </c>
      <c r="O305" s="339"/>
      <c r="P305" s="339"/>
      <c r="Q305" s="24">
        <v>0</v>
      </c>
      <c r="R305" s="88">
        <v>174156</v>
      </c>
      <c r="S305" s="88">
        <v>230451</v>
      </c>
      <c r="T305" s="88">
        <v>0</v>
      </c>
      <c r="U305" s="88">
        <v>0</v>
      </c>
      <c r="V305" s="3"/>
      <c r="W305" s="1"/>
      <c r="X305" s="1"/>
      <c r="Y305" s="1"/>
    </row>
    <row r="306" spans="1:25" ht="12.75" customHeight="1">
      <c r="A306" s="13"/>
      <c r="B306" s="343" t="s">
        <v>900</v>
      </c>
      <c r="C306" s="343"/>
      <c r="D306" s="343"/>
      <c r="E306" s="343"/>
      <c r="F306" s="343"/>
      <c r="G306" s="344"/>
      <c r="H306" s="31" t="s">
        <v>605</v>
      </c>
      <c r="I306" s="274" t="s">
        <v>684</v>
      </c>
      <c r="J306" s="275" t="s">
        <v>604</v>
      </c>
      <c r="K306" s="28"/>
      <c r="L306" s="26">
        <v>404.61</v>
      </c>
      <c r="M306" s="24">
        <v>2733100</v>
      </c>
      <c r="N306" s="25">
        <v>2565900</v>
      </c>
      <c r="O306" s="339"/>
      <c r="P306" s="339"/>
      <c r="Q306" s="24">
        <v>0</v>
      </c>
      <c r="R306" s="88">
        <v>174156</v>
      </c>
      <c r="S306" s="88">
        <v>230451</v>
      </c>
      <c r="T306" s="88">
        <v>0</v>
      </c>
      <c r="U306" s="88">
        <v>0</v>
      </c>
      <c r="V306" s="3"/>
      <c r="W306" s="1"/>
      <c r="X306" s="1"/>
      <c r="Y306" s="1"/>
    </row>
    <row r="307" spans="1:25" ht="32.25" customHeight="1">
      <c r="A307" s="13"/>
      <c r="B307" s="343" t="s">
        <v>901</v>
      </c>
      <c r="C307" s="343"/>
      <c r="D307" s="343"/>
      <c r="E307" s="343"/>
      <c r="F307" s="343"/>
      <c r="G307" s="344"/>
      <c r="H307" s="31" t="s">
        <v>681</v>
      </c>
      <c r="I307" s="274" t="s">
        <v>684</v>
      </c>
      <c r="J307" s="275" t="s">
        <v>680</v>
      </c>
      <c r="K307" s="28"/>
      <c r="L307" s="26">
        <v>404.61</v>
      </c>
      <c r="M307" s="24">
        <v>2733100</v>
      </c>
      <c r="N307" s="25">
        <v>2565900</v>
      </c>
      <c r="O307" s="339"/>
      <c r="P307" s="339"/>
      <c r="Q307" s="24">
        <v>0</v>
      </c>
      <c r="R307" s="88">
        <v>174156</v>
      </c>
      <c r="S307" s="88">
        <v>230451</v>
      </c>
      <c r="T307" s="88">
        <v>0</v>
      </c>
      <c r="U307" s="88">
        <v>0</v>
      </c>
      <c r="V307" s="3"/>
      <c r="W307" s="1"/>
      <c r="X307" s="1"/>
      <c r="Y307" s="1"/>
    </row>
    <row r="308" spans="1:25" ht="12.75" customHeight="1">
      <c r="A308" s="13"/>
      <c r="B308" s="343" t="s">
        <v>686</v>
      </c>
      <c r="C308" s="343"/>
      <c r="D308" s="343"/>
      <c r="E308" s="343"/>
      <c r="F308" s="343"/>
      <c r="G308" s="344"/>
      <c r="H308" s="31" t="s">
        <v>687</v>
      </c>
      <c r="I308" s="274" t="s">
        <v>686</v>
      </c>
      <c r="J308" s="275" t="s">
        <v>1</v>
      </c>
      <c r="K308" s="28"/>
      <c r="L308" s="26">
        <v>20178.66</v>
      </c>
      <c r="M308" s="24">
        <v>40630200</v>
      </c>
      <c r="N308" s="25">
        <v>38369100</v>
      </c>
      <c r="O308" s="339"/>
      <c r="P308" s="339"/>
      <c r="Q308" s="24">
        <v>0</v>
      </c>
      <c r="R308" s="88">
        <v>10270283.5</v>
      </c>
      <c r="S308" s="88">
        <v>9908378</v>
      </c>
      <c r="T308" s="88">
        <v>0</v>
      </c>
      <c r="U308" s="88">
        <v>0</v>
      </c>
      <c r="V308" s="3"/>
      <c r="W308" s="1"/>
      <c r="X308" s="1"/>
      <c r="Y308" s="1"/>
    </row>
    <row r="309" spans="1:25" ht="32.25" customHeight="1">
      <c r="A309" s="13"/>
      <c r="B309" s="343" t="s">
        <v>837</v>
      </c>
      <c r="C309" s="343"/>
      <c r="D309" s="343"/>
      <c r="E309" s="343"/>
      <c r="F309" s="343"/>
      <c r="G309" s="344"/>
      <c r="H309" s="31" t="s">
        <v>393</v>
      </c>
      <c r="I309" s="274" t="s">
        <v>686</v>
      </c>
      <c r="J309" s="275" t="s">
        <v>392</v>
      </c>
      <c r="K309" s="28"/>
      <c r="L309" s="26">
        <v>153.69999999999999</v>
      </c>
      <c r="M309" s="24">
        <v>159900</v>
      </c>
      <c r="N309" s="25">
        <v>160800</v>
      </c>
      <c r="O309" s="339"/>
      <c r="P309" s="339"/>
      <c r="Q309" s="24">
        <v>0</v>
      </c>
      <c r="R309" s="88">
        <v>153700</v>
      </c>
      <c r="S309" s="88">
        <v>0</v>
      </c>
      <c r="T309" s="88">
        <v>0</v>
      </c>
      <c r="U309" s="88">
        <v>0</v>
      </c>
      <c r="V309" s="3"/>
      <c r="W309" s="1"/>
      <c r="X309" s="1"/>
      <c r="Y309" s="1"/>
    </row>
    <row r="310" spans="1:25" ht="12.75" customHeight="1">
      <c r="A310" s="13"/>
      <c r="B310" s="343" t="s">
        <v>851</v>
      </c>
      <c r="C310" s="343"/>
      <c r="D310" s="343"/>
      <c r="E310" s="343"/>
      <c r="F310" s="343"/>
      <c r="G310" s="344"/>
      <c r="H310" s="31" t="s">
        <v>395</v>
      </c>
      <c r="I310" s="274" t="s">
        <v>686</v>
      </c>
      <c r="J310" s="275" t="s">
        <v>394</v>
      </c>
      <c r="K310" s="28"/>
      <c r="L310" s="26">
        <v>153.69999999999999</v>
      </c>
      <c r="M310" s="24">
        <v>159900</v>
      </c>
      <c r="N310" s="25">
        <v>160800</v>
      </c>
      <c r="O310" s="339"/>
      <c r="P310" s="339"/>
      <c r="Q310" s="24">
        <v>0</v>
      </c>
      <c r="R310" s="88">
        <v>153700</v>
      </c>
      <c r="S310" s="88">
        <v>0</v>
      </c>
      <c r="T310" s="88">
        <v>0</v>
      </c>
      <c r="U310" s="88">
        <v>0</v>
      </c>
      <c r="V310" s="3"/>
      <c r="W310" s="1"/>
      <c r="X310" s="1"/>
      <c r="Y310" s="1"/>
    </row>
    <row r="311" spans="1:25" ht="12.75" customHeight="1">
      <c r="A311" s="13"/>
      <c r="B311" s="343" t="s">
        <v>900</v>
      </c>
      <c r="C311" s="343"/>
      <c r="D311" s="343"/>
      <c r="E311" s="343"/>
      <c r="F311" s="343"/>
      <c r="G311" s="344"/>
      <c r="H311" s="31" t="s">
        <v>605</v>
      </c>
      <c r="I311" s="274" t="s">
        <v>686</v>
      </c>
      <c r="J311" s="275" t="s">
        <v>604</v>
      </c>
      <c r="K311" s="28"/>
      <c r="L311" s="26">
        <v>20024.96</v>
      </c>
      <c r="M311" s="24">
        <v>40470300</v>
      </c>
      <c r="N311" s="25">
        <v>38208300</v>
      </c>
      <c r="O311" s="339"/>
      <c r="P311" s="339"/>
      <c r="Q311" s="24">
        <v>0</v>
      </c>
      <c r="R311" s="88">
        <v>10116583.5</v>
      </c>
      <c r="S311" s="88">
        <v>9908378</v>
      </c>
      <c r="T311" s="88">
        <v>0</v>
      </c>
      <c r="U311" s="88">
        <v>0</v>
      </c>
      <c r="V311" s="3"/>
      <c r="W311" s="1"/>
      <c r="X311" s="1"/>
      <c r="Y311" s="1"/>
    </row>
    <row r="312" spans="1:25" ht="32.25" customHeight="1">
      <c r="A312" s="13"/>
      <c r="B312" s="343" t="s">
        <v>901</v>
      </c>
      <c r="C312" s="343"/>
      <c r="D312" s="343"/>
      <c r="E312" s="343"/>
      <c r="F312" s="343"/>
      <c r="G312" s="344"/>
      <c r="H312" s="31" t="s">
        <v>681</v>
      </c>
      <c r="I312" s="274" t="s">
        <v>686</v>
      </c>
      <c r="J312" s="275" t="s">
        <v>680</v>
      </c>
      <c r="K312" s="28"/>
      <c r="L312" s="26">
        <v>20024.96</v>
      </c>
      <c r="M312" s="24">
        <v>40470300</v>
      </c>
      <c r="N312" s="25">
        <v>38208300</v>
      </c>
      <c r="O312" s="339"/>
      <c r="P312" s="339"/>
      <c r="Q312" s="24">
        <v>0</v>
      </c>
      <c r="R312" s="88">
        <v>10116583.5</v>
      </c>
      <c r="S312" s="88">
        <v>9908378</v>
      </c>
      <c r="T312" s="88">
        <v>0</v>
      </c>
      <c r="U312" s="88">
        <v>0</v>
      </c>
      <c r="V312" s="3"/>
      <c r="W312" s="1"/>
      <c r="X312" s="1"/>
      <c r="Y312" s="1"/>
    </row>
    <row r="313" spans="1:25" ht="32.25" customHeight="1">
      <c r="A313" s="13"/>
      <c r="B313" s="343" t="s">
        <v>785</v>
      </c>
      <c r="C313" s="343"/>
      <c r="D313" s="343"/>
      <c r="E313" s="343"/>
      <c r="F313" s="343"/>
      <c r="G313" s="344"/>
      <c r="H313" s="31" t="s">
        <v>786</v>
      </c>
      <c r="I313" s="274" t="s">
        <v>785</v>
      </c>
      <c r="J313" s="275" t="s">
        <v>1</v>
      </c>
      <c r="K313" s="28"/>
      <c r="L313" s="26">
        <v>200</v>
      </c>
      <c r="M313" s="24">
        <v>1904900</v>
      </c>
      <c r="N313" s="25">
        <v>1592100</v>
      </c>
      <c r="O313" s="339"/>
      <c r="P313" s="339"/>
      <c r="Q313" s="24">
        <v>0</v>
      </c>
      <c r="R313" s="88">
        <v>0</v>
      </c>
      <c r="S313" s="88">
        <v>200000</v>
      </c>
      <c r="T313" s="88">
        <v>0</v>
      </c>
      <c r="U313" s="88">
        <v>0</v>
      </c>
      <c r="V313" s="3"/>
      <c r="W313" s="1"/>
      <c r="X313" s="1"/>
      <c r="Y313" s="1"/>
    </row>
    <row r="314" spans="1:25" ht="21.75" customHeight="1">
      <c r="A314" s="13"/>
      <c r="B314" s="343" t="s">
        <v>903</v>
      </c>
      <c r="C314" s="343"/>
      <c r="D314" s="343"/>
      <c r="E314" s="343"/>
      <c r="F314" s="343"/>
      <c r="G314" s="344"/>
      <c r="H314" s="31" t="s">
        <v>874</v>
      </c>
      <c r="I314" s="274" t="s">
        <v>903</v>
      </c>
      <c r="J314" s="275" t="s">
        <v>1</v>
      </c>
      <c r="K314" s="28"/>
      <c r="L314" s="26">
        <v>0</v>
      </c>
      <c r="M314" s="24">
        <v>0</v>
      </c>
      <c r="N314" s="25">
        <v>0</v>
      </c>
      <c r="O314" s="339"/>
      <c r="P314" s="339"/>
      <c r="Q314" s="24">
        <v>0</v>
      </c>
      <c r="R314" s="88">
        <v>0</v>
      </c>
      <c r="S314" s="88">
        <v>0</v>
      </c>
      <c r="T314" s="88">
        <v>0</v>
      </c>
      <c r="U314" s="88">
        <v>0</v>
      </c>
      <c r="V314" s="3"/>
      <c r="W314" s="1"/>
      <c r="X314" s="1"/>
      <c r="Y314" s="1"/>
    </row>
    <row r="315" spans="1:25" ht="21.75" customHeight="1">
      <c r="A315" s="13"/>
      <c r="B315" s="343" t="s">
        <v>858</v>
      </c>
      <c r="C315" s="343"/>
      <c r="D315" s="343"/>
      <c r="E315" s="343"/>
      <c r="F315" s="343"/>
      <c r="G315" s="344"/>
      <c r="H315" s="31" t="s">
        <v>746</v>
      </c>
      <c r="I315" s="274" t="s">
        <v>903</v>
      </c>
      <c r="J315" s="275" t="s">
        <v>745</v>
      </c>
      <c r="K315" s="28"/>
      <c r="L315" s="26">
        <v>0</v>
      </c>
      <c r="M315" s="24">
        <v>0</v>
      </c>
      <c r="N315" s="25">
        <v>0</v>
      </c>
      <c r="O315" s="339"/>
      <c r="P315" s="339"/>
      <c r="Q315" s="24">
        <v>0</v>
      </c>
      <c r="R315" s="88">
        <v>0</v>
      </c>
      <c r="S315" s="88">
        <v>0</v>
      </c>
      <c r="T315" s="88">
        <v>0</v>
      </c>
      <c r="U315" s="88">
        <v>0</v>
      </c>
      <c r="V315" s="3"/>
      <c r="W315" s="1"/>
      <c r="X315" s="1"/>
      <c r="Y315" s="1"/>
    </row>
    <row r="316" spans="1:25" ht="12.75" customHeight="1">
      <c r="A316" s="13"/>
      <c r="B316" s="343" t="s">
        <v>859</v>
      </c>
      <c r="C316" s="343"/>
      <c r="D316" s="343"/>
      <c r="E316" s="343"/>
      <c r="F316" s="343"/>
      <c r="G316" s="344"/>
      <c r="H316" s="31" t="s">
        <v>748</v>
      </c>
      <c r="I316" s="274" t="s">
        <v>903</v>
      </c>
      <c r="J316" s="275" t="s">
        <v>747</v>
      </c>
      <c r="K316" s="28"/>
      <c r="L316" s="26">
        <v>0</v>
      </c>
      <c r="M316" s="24">
        <v>0</v>
      </c>
      <c r="N316" s="25">
        <v>0</v>
      </c>
      <c r="O316" s="339"/>
      <c r="P316" s="339"/>
      <c r="Q316" s="24">
        <v>0</v>
      </c>
      <c r="R316" s="88">
        <v>0</v>
      </c>
      <c r="S316" s="88">
        <v>0</v>
      </c>
      <c r="T316" s="88">
        <v>0</v>
      </c>
      <c r="U316" s="88">
        <v>0</v>
      </c>
      <c r="V316" s="3"/>
      <c r="W316" s="1"/>
      <c r="X316" s="1"/>
      <c r="Y316" s="1"/>
    </row>
    <row r="317" spans="1:25" ht="21.75" customHeight="1">
      <c r="A317" s="13"/>
      <c r="B317" s="343" t="s">
        <v>904</v>
      </c>
      <c r="C317" s="343"/>
      <c r="D317" s="343"/>
      <c r="E317" s="343"/>
      <c r="F317" s="343"/>
      <c r="G317" s="344"/>
      <c r="H317" s="31" t="s">
        <v>905</v>
      </c>
      <c r="I317" s="274" t="s">
        <v>904</v>
      </c>
      <c r="J317" s="275" t="s">
        <v>1</v>
      </c>
      <c r="K317" s="28"/>
      <c r="L317" s="26">
        <v>0</v>
      </c>
      <c r="M317" s="24">
        <v>1104900</v>
      </c>
      <c r="N317" s="25">
        <v>792100</v>
      </c>
      <c r="O317" s="339"/>
      <c r="P317" s="339"/>
      <c r="Q317" s="24">
        <v>0</v>
      </c>
      <c r="R317" s="88">
        <v>0</v>
      </c>
      <c r="S317" s="88">
        <v>0</v>
      </c>
      <c r="T317" s="88">
        <v>0</v>
      </c>
      <c r="U317" s="88">
        <v>0</v>
      </c>
      <c r="V317" s="3"/>
      <c r="W317" s="1"/>
      <c r="X317" s="1"/>
      <c r="Y317" s="1"/>
    </row>
    <row r="318" spans="1:25" ht="32.25" customHeight="1">
      <c r="A318" s="13"/>
      <c r="B318" s="343" t="s">
        <v>837</v>
      </c>
      <c r="C318" s="343"/>
      <c r="D318" s="343"/>
      <c r="E318" s="343"/>
      <c r="F318" s="343"/>
      <c r="G318" s="344"/>
      <c r="H318" s="31" t="s">
        <v>393</v>
      </c>
      <c r="I318" s="274" t="s">
        <v>904</v>
      </c>
      <c r="J318" s="275" t="s">
        <v>392</v>
      </c>
      <c r="K318" s="28"/>
      <c r="L318" s="26">
        <v>0</v>
      </c>
      <c r="M318" s="24">
        <v>0</v>
      </c>
      <c r="N318" s="25">
        <v>0</v>
      </c>
      <c r="O318" s="339"/>
      <c r="P318" s="339"/>
      <c r="Q318" s="24">
        <v>0</v>
      </c>
      <c r="R318" s="88">
        <v>0</v>
      </c>
      <c r="S318" s="88">
        <v>0</v>
      </c>
      <c r="T318" s="88">
        <v>0</v>
      </c>
      <c r="U318" s="88">
        <v>0</v>
      </c>
      <c r="V318" s="3"/>
      <c r="W318" s="1"/>
      <c r="X318" s="1"/>
      <c r="Y318" s="1"/>
    </row>
    <row r="319" spans="1:25" ht="12.75" customHeight="1">
      <c r="A319" s="13"/>
      <c r="B319" s="343" t="s">
        <v>851</v>
      </c>
      <c r="C319" s="343"/>
      <c r="D319" s="343"/>
      <c r="E319" s="343"/>
      <c r="F319" s="343"/>
      <c r="G319" s="344"/>
      <c r="H319" s="31" t="s">
        <v>395</v>
      </c>
      <c r="I319" s="274" t="s">
        <v>904</v>
      </c>
      <c r="J319" s="275" t="s">
        <v>394</v>
      </c>
      <c r="K319" s="28"/>
      <c r="L319" s="26">
        <v>0</v>
      </c>
      <c r="M319" s="24">
        <v>0</v>
      </c>
      <c r="N319" s="25">
        <v>0</v>
      </c>
      <c r="O319" s="339"/>
      <c r="P319" s="339"/>
      <c r="Q319" s="24">
        <v>0</v>
      </c>
      <c r="R319" s="88">
        <v>0</v>
      </c>
      <c r="S319" s="88">
        <v>0</v>
      </c>
      <c r="T319" s="88">
        <v>0</v>
      </c>
      <c r="U319" s="88">
        <v>0</v>
      </c>
      <c r="V319" s="3"/>
      <c r="W319" s="1"/>
      <c r="X319" s="1"/>
      <c r="Y319" s="1"/>
    </row>
    <row r="320" spans="1:25" ht="21.75" customHeight="1">
      <c r="A320" s="13"/>
      <c r="B320" s="343" t="s">
        <v>839</v>
      </c>
      <c r="C320" s="343"/>
      <c r="D320" s="343"/>
      <c r="E320" s="343"/>
      <c r="F320" s="343"/>
      <c r="G320" s="344"/>
      <c r="H320" s="31" t="s">
        <v>397</v>
      </c>
      <c r="I320" s="274" t="s">
        <v>904</v>
      </c>
      <c r="J320" s="275" t="s">
        <v>396</v>
      </c>
      <c r="K320" s="28"/>
      <c r="L320" s="26">
        <v>0</v>
      </c>
      <c r="M320" s="24">
        <v>1104900</v>
      </c>
      <c r="N320" s="25">
        <v>792100</v>
      </c>
      <c r="O320" s="339"/>
      <c r="P320" s="339"/>
      <c r="Q320" s="24">
        <v>0</v>
      </c>
      <c r="R320" s="88">
        <v>0</v>
      </c>
      <c r="S320" s="88">
        <v>0</v>
      </c>
      <c r="T320" s="88">
        <v>0</v>
      </c>
      <c r="U320" s="88">
        <v>0</v>
      </c>
      <c r="V320" s="3"/>
      <c r="W320" s="1"/>
      <c r="X320" s="1"/>
      <c r="Y320" s="1"/>
    </row>
    <row r="321" spans="1:25" ht="21.75" customHeight="1">
      <c r="A321" s="13"/>
      <c r="B321" s="343" t="s">
        <v>840</v>
      </c>
      <c r="C321" s="343"/>
      <c r="D321" s="343"/>
      <c r="E321" s="343"/>
      <c r="F321" s="343"/>
      <c r="G321" s="344"/>
      <c r="H321" s="31" t="s">
        <v>399</v>
      </c>
      <c r="I321" s="274" t="s">
        <v>904</v>
      </c>
      <c r="J321" s="275" t="s">
        <v>398</v>
      </c>
      <c r="K321" s="28"/>
      <c r="L321" s="26">
        <v>0</v>
      </c>
      <c r="M321" s="24">
        <v>1104900</v>
      </c>
      <c r="N321" s="25">
        <v>792100</v>
      </c>
      <c r="O321" s="339"/>
      <c r="P321" s="339"/>
      <c r="Q321" s="24">
        <v>0</v>
      </c>
      <c r="R321" s="88">
        <v>0</v>
      </c>
      <c r="S321" s="88">
        <v>0</v>
      </c>
      <c r="T321" s="88">
        <v>0</v>
      </c>
      <c r="U321" s="88">
        <v>0</v>
      </c>
      <c r="V321" s="3"/>
      <c r="W321" s="1"/>
      <c r="X321" s="1"/>
      <c r="Y321" s="1"/>
    </row>
    <row r="322" spans="1:25" ht="12.75" customHeight="1">
      <c r="A322" s="13"/>
      <c r="B322" s="343" t="s">
        <v>863</v>
      </c>
      <c r="C322" s="343"/>
      <c r="D322" s="343"/>
      <c r="E322" s="343"/>
      <c r="F322" s="343"/>
      <c r="G322" s="344"/>
      <c r="H322" s="31" t="s">
        <v>768</v>
      </c>
      <c r="I322" s="274" t="s">
        <v>904</v>
      </c>
      <c r="J322" s="275" t="s">
        <v>767</v>
      </c>
      <c r="K322" s="28"/>
      <c r="L322" s="26">
        <v>0</v>
      </c>
      <c r="M322" s="24">
        <v>0</v>
      </c>
      <c r="N322" s="25">
        <v>0</v>
      </c>
      <c r="O322" s="339"/>
      <c r="P322" s="339"/>
      <c r="Q322" s="24">
        <v>0</v>
      </c>
      <c r="R322" s="88">
        <v>0</v>
      </c>
      <c r="S322" s="88">
        <v>0</v>
      </c>
      <c r="T322" s="88">
        <v>0</v>
      </c>
      <c r="U322" s="88">
        <v>0</v>
      </c>
      <c r="V322" s="3"/>
      <c r="W322" s="1"/>
      <c r="X322" s="1"/>
      <c r="Y322" s="1"/>
    </row>
    <row r="323" spans="1:25" ht="12.75" customHeight="1">
      <c r="A323" s="13"/>
      <c r="B323" s="343" t="s">
        <v>906</v>
      </c>
      <c r="C323" s="343"/>
      <c r="D323" s="343"/>
      <c r="E323" s="343"/>
      <c r="F323" s="343"/>
      <c r="G323" s="344"/>
      <c r="H323" s="31" t="s">
        <v>778</v>
      </c>
      <c r="I323" s="274" t="s">
        <v>904</v>
      </c>
      <c r="J323" s="275" t="s">
        <v>777</v>
      </c>
      <c r="K323" s="28"/>
      <c r="L323" s="26">
        <v>0</v>
      </c>
      <c r="M323" s="24">
        <v>0</v>
      </c>
      <c r="N323" s="25">
        <v>0</v>
      </c>
      <c r="O323" s="339"/>
      <c r="P323" s="339"/>
      <c r="Q323" s="24">
        <v>0</v>
      </c>
      <c r="R323" s="88">
        <v>0</v>
      </c>
      <c r="S323" s="88">
        <v>0</v>
      </c>
      <c r="T323" s="88">
        <v>0</v>
      </c>
      <c r="U323" s="88">
        <v>0</v>
      </c>
      <c r="V323" s="3"/>
      <c r="W323" s="1"/>
      <c r="X323" s="1"/>
      <c r="Y323" s="1"/>
    </row>
    <row r="324" spans="1:25" ht="21.75" customHeight="1">
      <c r="A324" s="13"/>
      <c r="B324" s="343" t="s">
        <v>787</v>
      </c>
      <c r="C324" s="343"/>
      <c r="D324" s="343"/>
      <c r="E324" s="343"/>
      <c r="F324" s="343"/>
      <c r="G324" s="344"/>
      <c r="H324" s="31" t="s">
        <v>788</v>
      </c>
      <c r="I324" s="274" t="s">
        <v>787</v>
      </c>
      <c r="J324" s="275" t="s">
        <v>1</v>
      </c>
      <c r="K324" s="28"/>
      <c r="L324" s="26">
        <v>200</v>
      </c>
      <c r="M324" s="24">
        <v>0</v>
      </c>
      <c r="N324" s="25">
        <v>0</v>
      </c>
      <c r="O324" s="339"/>
      <c r="P324" s="339"/>
      <c r="Q324" s="24">
        <v>0</v>
      </c>
      <c r="R324" s="88">
        <v>0</v>
      </c>
      <c r="S324" s="88">
        <v>200000</v>
      </c>
      <c r="T324" s="88">
        <v>0</v>
      </c>
      <c r="U324" s="88">
        <v>0</v>
      </c>
      <c r="V324" s="3"/>
      <c r="W324" s="1"/>
      <c r="X324" s="1"/>
      <c r="Y324" s="1"/>
    </row>
    <row r="325" spans="1:25" ht="12.75" customHeight="1">
      <c r="A325" s="13"/>
      <c r="B325" s="343" t="s">
        <v>863</v>
      </c>
      <c r="C325" s="343"/>
      <c r="D325" s="343"/>
      <c r="E325" s="343"/>
      <c r="F325" s="343"/>
      <c r="G325" s="344"/>
      <c r="H325" s="31" t="s">
        <v>768</v>
      </c>
      <c r="I325" s="274" t="s">
        <v>787</v>
      </c>
      <c r="J325" s="275" t="s">
        <v>767</v>
      </c>
      <c r="K325" s="28"/>
      <c r="L325" s="26">
        <v>200</v>
      </c>
      <c r="M325" s="24">
        <v>0</v>
      </c>
      <c r="N325" s="25">
        <v>0</v>
      </c>
      <c r="O325" s="339"/>
      <c r="P325" s="339"/>
      <c r="Q325" s="24">
        <v>0</v>
      </c>
      <c r="R325" s="88">
        <v>0</v>
      </c>
      <c r="S325" s="88">
        <v>200000</v>
      </c>
      <c r="T325" s="88">
        <v>0</v>
      </c>
      <c r="U325" s="88">
        <v>0</v>
      </c>
      <c r="V325" s="3"/>
      <c r="W325" s="1"/>
      <c r="X325" s="1"/>
      <c r="Y325" s="1"/>
    </row>
    <row r="326" spans="1:25" ht="12.75" customHeight="1">
      <c r="A326" s="13"/>
      <c r="B326" s="343" t="s">
        <v>876</v>
      </c>
      <c r="C326" s="343"/>
      <c r="D326" s="343"/>
      <c r="E326" s="343"/>
      <c r="F326" s="343"/>
      <c r="G326" s="344"/>
      <c r="H326" s="31" t="s">
        <v>770</v>
      </c>
      <c r="I326" s="274" t="s">
        <v>787</v>
      </c>
      <c r="J326" s="275" t="s">
        <v>769</v>
      </c>
      <c r="K326" s="28"/>
      <c r="L326" s="26">
        <v>200</v>
      </c>
      <c r="M326" s="24">
        <v>0</v>
      </c>
      <c r="N326" s="25">
        <v>0</v>
      </c>
      <c r="O326" s="339"/>
      <c r="P326" s="339"/>
      <c r="Q326" s="24">
        <v>0</v>
      </c>
      <c r="R326" s="88">
        <v>0</v>
      </c>
      <c r="S326" s="88">
        <v>200000</v>
      </c>
      <c r="T326" s="88">
        <v>0</v>
      </c>
      <c r="U326" s="88">
        <v>0</v>
      </c>
      <c r="V326" s="3"/>
      <c r="W326" s="1"/>
      <c r="X326" s="1"/>
      <c r="Y326" s="1"/>
    </row>
    <row r="327" spans="1:25" ht="21.75" customHeight="1">
      <c r="A327" s="13"/>
      <c r="B327" s="343" t="s">
        <v>907</v>
      </c>
      <c r="C327" s="343"/>
      <c r="D327" s="343"/>
      <c r="E327" s="343"/>
      <c r="F327" s="343"/>
      <c r="G327" s="344"/>
      <c r="H327" s="31" t="s">
        <v>908</v>
      </c>
      <c r="I327" s="274" t="s">
        <v>907</v>
      </c>
      <c r="J327" s="275" t="s">
        <v>1</v>
      </c>
      <c r="K327" s="28"/>
      <c r="L327" s="26">
        <v>0</v>
      </c>
      <c r="M327" s="24">
        <v>0</v>
      </c>
      <c r="N327" s="25">
        <v>0</v>
      </c>
      <c r="O327" s="339"/>
      <c r="P327" s="339"/>
      <c r="Q327" s="24">
        <v>0</v>
      </c>
      <c r="R327" s="88">
        <v>0</v>
      </c>
      <c r="S327" s="88">
        <v>0</v>
      </c>
      <c r="T327" s="88">
        <v>0</v>
      </c>
      <c r="U327" s="88">
        <v>0</v>
      </c>
      <c r="V327" s="3"/>
      <c r="W327" s="1"/>
      <c r="X327" s="1"/>
      <c r="Y327" s="1"/>
    </row>
    <row r="328" spans="1:25" ht="12.75" customHeight="1">
      <c r="A328" s="13"/>
      <c r="B328" s="343" t="s">
        <v>909</v>
      </c>
      <c r="C328" s="343"/>
      <c r="D328" s="343"/>
      <c r="E328" s="343"/>
      <c r="F328" s="343"/>
      <c r="G328" s="344"/>
      <c r="H328" s="31" t="s">
        <v>910</v>
      </c>
      <c r="I328" s="274" t="s">
        <v>909</v>
      </c>
      <c r="J328" s="275" t="s">
        <v>1</v>
      </c>
      <c r="K328" s="28"/>
      <c r="L328" s="26">
        <v>0</v>
      </c>
      <c r="M328" s="24">
        <v>0</v>
      </c>
      <c r="N328" s="25">
        <v>0</v>
      </c>
      <c r="O328" s="339"/>
      <c r="P328" s="339"/>
      <c r="Q328" s="24">
        <v>0</v>
      </c>
      <c r="R328" s="88">
        <v>0</v>
      </c>
      <c r="S328" s="88">
        <v>0</v>
      </c>
      <c r="T328" s="88">
        <v>0</v>
      </c>
      <c r="U328" s="88">
        <v>0</v>
      </c>
      <c r="V328" s="3"/>
      <c r="W328" s="1"/>
      <c r="X328" s="1"/>
      <c r="Y328" s="1"/>
    </row>
    <row r="329" spans="1:25" ht="12.75" customHeight="1">
      <c r="A329" s="13"/>
      <c r="B329" s="343" t="s">
        <v>841</v>
      </c>
      <c r="C329" s="343"/>
      <c r="D329" s="343"/>
      <c r="E329" s="343"/>
      <c r="F329" s="343"/>
      <c r="G329" s="344"/>
      <c r="H329" s="31" t="s">
        <v>405</v>
      </c>
      <c r="I329" s="274" t="s">
        <v>909</v>
      </c>
      <c r="J329" s="275" t="s">
        <v>404</v>
      </c>
      <c r="K329" s="28"/>
      <c r="L329" s="26">
        <v>0</v>
      </c>
      <c r="M329" s="24">
        <v>0</v>
      </c>
      <c r="N329" s="25">
        <v>0</v>
      </c>
      <c r="O329" s="339"/>
      <c r="P329" s="339"/>
      <c r="Q329" s="24">
        <v>0</v>
      </c>
      <c r="R329" s="88">
        <v>0</v>
      </c>
      <c r="S329" s="88">
        <v>0</v>
      </c>
      <c r="T329" s="88">
        <v>0</v>
      </c>
      <c r="U329" s="88">
        <v>0</v>
      </c>
      <c r="V329" s="3"/>
      <c r="W329" s="1"/>
      <c r="X329" s="1"/>
      <c r="Y329" s="1"/>
    </row>
    <row r="330" spans="1:25" ht="21.75" customHeight="1">
      <c r="A330" s="13"/>
      <c r="B330" s="343" t="s">
        <v>857</v>
      </c>
      <c r="C330" s="343"/>
      <c r="D330" s="343"/>
      <c r="E330" s="343"/>
      <c r="F330" s="343"/>
      <c r="G330" s="344"/>
      <c r="H330" s="31" t="s">
        <v>551</v>
      </c>
      <c r="I330" s="274" t="s">
        <v>909</v>
      </c>
      <c r="J330" s="275" t="s">
        <v>550</v>
      </c>
      <c r="K330" s="28"/>
      <c r="L330" s="26">
        <v>0</v>
      </c>
      <c r="M330" s="24">
        <v>0</v>
      </c>
      <c r="N330" s="25">
        <v>0</v>
      </c>
      <c r="O330" s="339"/>
      <c r="P330" s="339"/>
      <c r="Q330" s="24">
        <v>0</v>
      </c>
      <c r="R330" s="88">
        <v>0</v>
      </c>
      <c r="S330" s="88">
        <v>0</v>
      </c>
      <c r="T330" s="88">
        <v>0</v>
      </c>
      <c r="U330" s="88">
        <v>0</v>
      </c>
      <c r="V330" s="3"/>
      <c r="W330" s="1"/>
      <c r="X330" s="1"/>
      <c r="Y330" s="1"/>
    </row>
    <row r="331" spans="1:25" ht="21.75" customHeight="1">
      <c r="A331" s="13"/>
      <c r="B331" s="343" t="s">
        <v>696</v>
      </c>
      <c r="C331" s="343"/>
      <c r="D331" s="343"/>
      <c r="E331" s="343"/>
      <c r="F331" s="343"/>
      <c r="G331" s="344"/>
      <c r="H331" s="276" t="s">
        <v>697</v>
      </c>
      <c r="I331" s="277" t="s">
        <v>696</v>
      </c>
      <c r="J331" s="278" t="s">
        <v>1</v>
      </c>
      <c r="K331" s="279"/>
      <c r="L331" s="280">
        <v>103.1</v>
      </c>
      <c r="M331" s="24">
        <v>143949900</v>
      </c>
      <c r="N331" s="25">
        <v>99800</v>
      </c>
      <c r="O331" s="339"/>
      <c r="P331" s="339"/>
      <c r="Q331" s="24">
        <v>0</v>
      </c>
      <c r="R331" s="88">
        <v>103100</v>
      </c>
      <c r="S331" s="88">
        <v>0</v>
      </c>
      <c r="T331" s="88">
        <v>0</v>
      </c>
      <c r="U331" s="88">
        <v>0</v>
      </c>
      <c r="V331" s="3"/>
      <c r="W331" s="1"/>
      <c r="X331" s="1"/>
      <c r="Y331" s="1"/>
    </row>
    <row r="332" spans="1:25" ht="21.75" customHeight="1">
      <c r="A332" s="13"/>
      <c r="B332" s="343" t="s">
        <v>696</v>
      </c>
      <c r="C332" s="343"/>
      <c r="D332" s="343"/>
      <c r="E332" s="343"/>
      <c r="F332" s="343"/>
      <c r="G332" s="344"/>
      <c r="H332" s="31" t="s">
        <v>697</v>
      </c>
      <c r="I332" s="274" t="s">
        <v>696</v>
      </c>
      <c r="J332" s="275" t="s">
        <v>1</v>
      </c>
      <c r="K332" s="28"/>
      <c r="L332" s="26">
        <v>103.1</v>
      </c>
      <c r="M332" s="24">
        <v>143949900</v>
      </c>
      <c r="N332" s="25">
        <v>99800</v>
      </c>
      <c r="O332" s="339"/>
      <c r="P332" s="339"/>
      <c r="Q332" s="24">
        <v>0</v>
      </c>
      <c r="R332" s="88">
        <v>103100</v>
      </c>
      <c r="S332" s="88">
        <v>0</v>
      </c>
      <c r="T332" s="88">
        <v>0</v>
      </c>
      <c r="U332" s="88">
        <v>0</v>
      </c>
      <c r="V332" s="3"/>
      <c r="W332" s="1"/>
      <c r="X332" s="1"/>
      <c r="Y332" s="1"/>
    </row>
    <row r="333" spans="1:25" ht="21.75" customHeight="1">
      <c r="A333" s="13"/>
      <c r="B333" s="343" t="s">
        <v>698</v>
      </c>
      <c r="C333" s="343"/>
      <c r="D333" s="343"/>
      <c r="E333" s="343"/>
      <c r="F333" s="343"/>
      <c r="G333" s="344"/>
      <c r="H333" s="31" t="s">
        <v>699</v>
      </c>
      <c r="I333" s="274" t="s">
        <v>698</v>
      </c>
      <c r="J333" s="275" t="s">
        <v>1</v>
      </c>
      <c r="K333" s="28"/>
      <c r="L333" s="26">
        <v>103.1</v>
      </c>
      <c r="M333" s="24">
        <v>143949900</v>
      </c>
      <c r="N333" s="25">
        <v>99800</v>
      </c>
      <c r="O333" s="339"/>
      <c r="P333" s="339"/>
      <c r="Q333" s="24">
        <v>0</v>
      </c>
      <c r="R333" s="88">
        <v>103100</v>
      </c>
      <c r="S333" s="88">
        <v>0</v>
      </c>
      <c r="T333" s="88">
        <v>0</v>
      </c>
      <c r="U333" s="88">
        <v>0</v>
      </c>
      <c r="V333" s="3"/>
      <c r="W333" s="1"/>
      <c r="X333" s="1"/>
      <c r="Y333" s="1"/>
    </row>
    <row r="334" spans="1:25" ht="32.25" customHeight="1">
      <c r="A334" s="13"/>
      <c r="B334" s="343" t="s">
        <v>700</v>
      </c>
      <c r="C334" s="343"/>
      <c r="D334" s="343"/>
      <c r="E334" s="343"/>
      <c r="F334" s="343"/>
      <c r="G334" s="344"/>
      <c r="H334" s="31" t="s">
        <v>701</v>
      </c>
      <c r="I334" s="274" t="s">
        <v>700</v>
      </c>
      <c r="J334" s="275" t="s">
        <v>1</v>
      </c>
      <c r="K334" s="28"/>
      <c r="L334" s="26">
        <v>103.1</v>
      </c>
      <c r="M334" s="24">
        <v>113200</v>
      </c>
      <c r="N334" s="25">
        <v>99800</v>
      </c>
      <c r="O334" s="339"/>
      <c r="P334" s="339"/>
      <c r="Q334" s="24">
        <v>0</v>
      </c>
      <c r="R334" s="88">
        <v>103100</v>
      </c>
      <c r="S334" s="88">
        <v>0</v>
      </c>
      <c r="T334" s="88">
        <v>0</v>
      </c>
      <c r="U334" s="88">
        <v>0</v>
      </c>
      <c r="V334" s="3"/>
      <c r="W334" s="1"/>
      <c r="X334" s="1"/>
      <c r="Y334" s="1"/>
    </row>
    <row r="335" spans="1:25" ht="32.25" customHeight="1">
      <c r="A335" s="13"/>
      <c r="B335" s="343" t="s">
        <v>837</v>
      </c>
      <c r="C335" s="343"/>
      <c r="D335" s="343"/>
      <c r="E335" s="343"/>
      <c r="F335" s="343"/>
      <c r="G335" s="344"/>
      <c r="H335" s="31" t="s">
        <v>393</v>
      </c>
      <c r="I335" s="274" t="s">
        <v>700</v>
      </c>
      <c r="J335" s="275" t="s">
        <v>392</v>
      </c>
      <c r="K335" s="28"/>
      <c r="L335" s="26">
        <v>103.1</v>
      </c>
      <c r="M335" s="24">
        <v>113200</v>
      </c>
      <c r="N335" s="25">
        <v>99800</v>
      </c>
      <c r="O335" s="339"/>
      <c r="P335" s="339"/>
      <c r="Q335" s="24">
        <v>0</v>
      </c>
      <c r="R335" s="88">
        <v>103100</v>
      </c>
      <c r="S335" s="88">
        <v>0</v>
      </c>
      <c r="T335" s="88">
        <v>0</v>
      </c>
      <c r="U335" s="88">
        <v>0</v>
      </c>
      <c r="V335" s="3"/>
      <c r="W335" s="1"/>
      <c r="X335" s="1"/>
      <c r="Y335" s="1"/>
    </row>
    <row r="336" spans="1:25" ht="12.75" customHeight="1">
      <c r="A336" s="13"/>
      <c r="B336" s="343" t="s">
        <v>851</v>
      </c>
      <c r="C336" s="343"/>
      <c r="D336" s="343"/>
      <c r="E336" s="343"/>
      <c r="F336" s="343"/>
      <c r="G336" s="344"/>
      <c r="H336" s="31" t="s">
        <v>395</v>
      </c>
      <c r="I336" s="274" t="s">
        <v>700</v>
      </c>
      <c r="J336" s="275" t="s">
        <v>394</v>
      </c>
      <c r="K336" s="28"/>
      <c r="L336" s="26">
        <v>103.1</v>
      </c>
      <c r="M336" s="24">
        <v>113200</v>
      </c>
      <c r="N336" s="25">
        <v>99800</v>
      </c>
      <c r="O336" s="339"/>
      <c r="P336" s="339"/>
      <c r="Q336" s="24">
        <v>0</v>
      </c>
      <c r="R336" s="88">
        <v>103100</v>
      </c>
      <c r="S336" s="88">
        <v>0</v>
      </c>
      <c r="T336" s="88">
        <v>0</v>
      </c>
      <c r="U336" s="88">
        <v>0</v>
      </c>
      <c r="V336" s="3"/>
      <c r="W336" s="1"/>
      <c r="X336" s="1"/>
      <c r="Y336" s="1"/>
    </row>
    <row r="337" spans="1:25" ht="21.75" customHeight="1">
      <c r="A337" s="13"/>
      <c r="B337" s="343" t="s">
        <v>911</v>
      </c>
      <c r="C337" s="343"/>
      <c r="D337" s="343"/>
      <c r="E337" s="343"/>
      <c r="F337" s="343"/>
      <c r="G337" s="344"/>
      <c r="H337" s="31" t="s">
        <v>912</v>
      </c>
      <c r="I337" s="274" t="s">
        <v>911</v>
      </c>
      <c r="J337" s="275" t="s">
        <v>1</v>
      </c>
      <c r="K337" s="28"/>
      <c r="L337" s="26">
        <v>0</v>
      </c>
      <c r="M337" s="24">
        <v>0</v>
      </c>
      <c r="N337" s="25">
        <v>0</v>
      </c>
      <c r="O337" s="339"/>
      <c r="P337" s="339"/>
      <c r="Q337" s="24">
        <v>0</v>
      </c>
      <c r="R337" s="88">
        <v>0</v>
      </c>
      <c r="S337" s="88">
        <v>0</v>
      </c>
      <c r="T337" s="88">
        <v>0</v>
      </c>
      <c r="U337" s="88">
        <v>0</v>
      </c>
      <c r="V337" s="3"/>
      <c r="W337" s="1"/>
      <c r="X337" s="1"/>
      <c r="Y337" s="1"/>
    </row>
    <row r="338" spans="1:25" ht="12.75" customHeight="1">
      <c r="A338" s="13"/>
      <c r="B338" s="343" t="s">
        <v>863</v>
      </c>
      <c r="C338" s="343"/>
      <c r="D338" s="343"/>
      <c r="E338" s="343"/>
      <c r="F338" s="343"/>
      <c r="G338" s="344"/>
      <c r="H338" s="31" t="s">
        <v>768</v>
      </c>
      <c r="I338" s="274" t="s">
        <v>911</v>
      </c>
      <c r="J338" s="275" t="s">
        <v>767</v>
      </c>
      <c r="K338" s="28"/>
      <c r="L338" s="26">
        <v>0</v>
      </c>
      <c r="M338" s="24">
        <v>0</v>
      </c>
      <c r="N338" s="25">
        <v>0</v>
      </c>
      <c r="O338" s="339"/>
      <c r="P338" s="339"/>
      <c r="Q338" s="24">
        <v>0</v>
      </c>
      <c r="R338" s="88">
        <v>0</v>
      </c>
      <c r="S338" s="88">
        <v>0</v>
      </c>
      <c r="T338" s="88">
        <v>0</v>
      </c>
      <c r="U338" s="88">
        <v>0</v>
      </c>
      <c r="V338" s="3"/>
      <c r="W338" s="1"/>
      <c r="X338" s="1"/>
      <c r="Y338" s="1"/>
    </row>
    <row r="339" spans="1:25" ht="12.75" customHeight="1">
      <c r="A339" s="13"/>
      <c r="B339" s="343" t="s">
        <v>876</v>
      </c>
      <c r="C339" s="343"/>
      <c r="D339" s="343"/>
      <c r="E339" s="343"/>
      <c r="F339" s="343"/>
      <c r="G339" s="344"/>
      <c r="H339" s="31" t="s">
        <v>770</v>
      </c>
      <c r="I339" s="274" t="s">
        <v>911</v>
      </c>
      <c r="J339" s="275" t="s">
        <v>769</v>
      </c>
      <c r="K339" s="28"/>
      <c r="L339" s="26">
        <v>0</v>
      </c>
      <c r="M339" s="24">
        <v>0</v>
      </c>
      <c r="N339" s="25">
        <v>0</v>
      </c>
      <c r="O339" s="339"/>
      <c r="P339" s="339"/>
      <c r="Q339" s="24">
        <v>0</v>
      </c>
      <c r="R339" s="88">
        <v>0</v>
      </c>
      <c r="S339" s="88">
        <v>0</v>
      </c>
      <c r="T339" s="88">
        <v>0</v>
      </c>
      <c r="U339" s="88">
        <v>0</v>
      </c>
      <c r="V339" s="3"/>
      <c r="W339" s="1"/>
      <c r="X339" s="1"/>
      <c r="Y339" s="1"/>
    </row>
    <row r="340" spans="1:25" ht="32.25" customHeight="1">
      <c r="A340" s="13"/>
      <c r="B340" s="343" t="s">
        <v>913</v>
      </c>
      <c r="C340" s="343"/>
      <c r="D340" s="343"/>
      <c r="E340" s="343"/>
      <c r="F340" s="343"/>
      <c r="G340" s="344"/>
      <c r="H340" s="31" t="s">
        <v>914</v>
      </c>
      <c r="I340" s="274" t="s">
        <v>913</v>
      </c>
      <c r="J340" s="275" t="s">
        <v>1</v>
      </c>
      <c r="K340" s="28"/>
      <c r="L340" s="26">
        <v>0</v>
      </c>
      <c r="M340" s="24">
        <v>0</v>
      </c>
      <c r="N340" s="25">
        <v>0</v>
      </c>
      <c r="O340" s="339"/>
      <c r="P340" s="339"/>
      <c r="Q340" s="24">
        <v>0</v>
      </c>
      <c r="R340" s="88">
        <v>0</v>
      </c>
      <c r="S340" s="88">
        <v>0</v>
      </c>
      <c r="T340" s="88">
        <v>0</v>
      </c>
      <c r="U340" s="88">
        <v>0</v>
      </c>
      <c r="V340" s="3"/>
      <c r="W340" s="1"/>
      <c r="X340" s="1"/>
      <c r="Y340" s="1"/>
    </row>
    <row r="341" spans="1:25" ht="12.75" customHeight="1">
      <c r="A341" s="13"/>
      <c r="B341" s="343" t="s">
        <v>900</v>
      </c>
      <c r="C341" s="343"/>
      <c r="D341" s="343"/>
      <c r="E341" s="343"/>
      <c r="F341" s="343"/>
      <c r="G341" s="344"/>
      <c r="H341" s="31" t="s">
        <v>605</v>
      </c>
      <c r="I341" s="274" t="s">
        <v>913</v>
      </c>
      <c r="J341" s="275" t="s">
        <v>604</v>
      </c>
      <c r="K341" s="28"/>
      <c r="L341" s="26">
        <v>0</v>
      </c>
      <c r="M341" s="24">
        <v>0</v>
      </c>
      <c r="N341" s="25">
        <v>0</v>
      </c>
      <c r="O341" s="339"/>
      <c r="P341" s="339"/>
      <c r="Q341" s="24">
        <v>0</v>
      </c>
      <c r="R341" s="88">
        <v>0</v>
      </c>
      <c r="S341" s="88">
        <v>0</v>
      </c>
      <c r="T341" s="88">
        <v>0</v>
      </c>
      <c r="U341" s="88">
        <v>0</v>
      </c>
      <c r="V341" s="3"/>
      <c r="W341" s="1"/>
      <c r="X341" s="1"/>
      <c r="Y341" s="1"/>
    </row>
    <row r="342" spans="1:25" ht="32.25" customHeight="1">
      <c r="A342" s="13"/>
      <c r="B342" s="343" t="s">
        <v>901</v>
      </c>
      <c r="C342" s="343"/>
      <c r="D342" s="343"/>
      <c r="E342" s="343"/>
      <c r="F342" s="343"/>
      <c r="G342" s="344"/>
      <c r="H342" s="31" t="s">
        <v>681</v>
      </c>
      <c r="I342" s="274" t="s">
        <v>913</v>
      </c>
      <c r="J342" s="275" t="s">
        <v>680</v>
      </c>
      <c r="K342" s="28"/>
      <c r="L342" s="26">
        <v>0</v>
      </c>
      <c r="M342" s="24">
        <v>0</v>
      </c>
      <c r="N342" s="25">
        <v>0</v>
      </c>
      <c r="O342" s="339"/>
      <c r="P342" s="339"/>
      <c r="Q342" s="24">
        <v>0</v>
      </c>
      <c r="R342" s="88">
        <v>0</v>
      </c>
      <c r="S342" s="88">
        <v>0</v>
      </c>
      <c r="T342" s="88">
        <v>0</v>
      </c>
      <c r="U342" s="88">
        <v>0</v>
      </c>
      <c r="V342" s="3"/>
      <c r="W342" s="1"/>
      <c r="X342" s="1"/>
      <c r="Y342" s="1"/>
    </row>
    <row r="343" spans="1:25" ht="12.75" customHeight="1">
      <c r="A343" s="13"/>
      <c r="B343" s="343" t="s">
        <v>915</v>
      </c>
      <c r="C343" s="343"/>
      <c r="D343" s="343"/>
      <c r="E343" s="343"/>
      <c r="F343" s="343"/>
      <c r="G343" s="344"/>
      <c r="H343" s="31" t="s">
        <v>403</v>
      </c>
      <c r="I343" s="274" t="s">
        <v>915</v>
      </c>
      <c r="J343" s="275" t="s">
        <v>1</v>
      </c>
      <c r="K343" s="28"/>
      <c r="L343" s="26">
        <v>0</v>
      </c>
      <c r="M343" s="24">
        <v>0</v>
      </c>
      <c r="N343" s="25">
        <v>0</v>
      </c>
      <c r="O343" s="339"/>
      <c r="P343" s="339"/>
      <c r="Q343" s="24">
        <v>0</v>
      </c>
      <c r="R343" s="88">
        <v>0</v>
      </c>
      <c r="S343" s="88">
        <v>0</v>
      </c>
      <c r="T343" s="88">
        <v>0</v>
      </c>
      <c r="U343" s="88">
        <v>0</v>
      </c>
      <c r="V343" s="3"/>
      <c r="W343" s="1"/>
      <c r="X343" s="1"/>
      <c r="Y343" s="1"/>
    </row>
    <row r="344" spans="1:25" ht="21.75" customHeight="1">
      <c r="A344" s="13"/>
      <c r="B344" s="343" t="s">
        <v>839</v>
      </c>
      <c r="C344" s="343"/>
      <c r="D344" s="343"/>
      <c r="E344" s="343"/>
      <c r="F344" s="343"/>
      <c r="G344" s="344"/>
      <c r="H344" s="31" t="s">
        <v>397</v>
      </c>
      <c r="I344" s="274" t="s">
        <v>915</v>
      </c>
      <c r="J344" s="275" t="s">
        <v>396</v>
      </c>
      <c r="K344" s="28"/>
      <c r="L344" s="26">
        <v>0</v>
      </c>
      <c r="M344" s="24">
        <v>0</v>
      </c>
      <c r="N344" s="25">
        <v>0</v>
      </c>
      <c r="O344" s="339"/>
      <c r="P344" s="339"/>
      <c r="Q344" s="24">
        <v>0</v>
      </c>
      <c r="R344" s="88">
        <v>0</v>
      </c>
      <c r="S344" s="88">
        <v>0</v>
      </c>
      <c r="T344" s="88">
        <v>0</v>
      </c>
      <c r="U344" s="88">
        <v>0</v>
      </c>
      <c r="V344" s="3"/>
      <c r="W344" s="1"/>
      <c r="X344" s="1"/>
      <c r="Y344" s="1"/>
    </row>
    <row r="345" spans="1:25" ht="21.75" customHeight="1">
      <c r="A345" s="13"/>
      <c r="B345" s="343" t="s">
        <v>840</v>
      </c>
      <c r="C345" s="343"/>
      <c r="D345" s="343"/>
      <c r="E345" s="343"/>
      <c r="F345" s="343"/>
      <c r="G345" s="344"/>
      <c r="H345" s="31" t="s">
        <v>399</v>
      </c>
      <c r="I345" s="274" t="s">
        <v>915</v>
      </c>
      <c r="J345" s="275" t="s">
        <v>398</v>
      </c>
      <c r="K345" s="28"/>
      <c r="L345" s="26">
        <v>0</v>
      </c>
      <c r="M345" s="24">
        <v>0</v>
      </c>
      <c r="N345" s="25">
        <v>0</v>
      </c>
      <c r="O345" s="339"/>
      <c r="P345" s="339"/>
      <c r="Q345" s="24">
        <v>0</v>
      </c>
      <c r="R345" s="88">
        <v>0</v>
      </c>
      <c r="S345" s="88">
        <v>0</v>
      </c>
      <c r="T345" s="88">
        <v>0</v>
      </c>
      <c r="U345" s="88">
        <v>0</v>
      </c>
      <c r="V345" s="3"/>
      <c r="W345" s="1"/>
      <c r="X345" s="1"/>
      <c r="Y345" s="1"/>
    </row>
    <row r="346" spans="1:25" ht="21.75" customHeight="1">
      <c r="A346" s="13"/>
      <c r="B346" s="343" t="s">
        <v>916</v>
      </c>
      <c r="C346" s="343"/>
      <c r="D346" s="343"/>
      <c r="E346" s="343"/>
      <c r="F346" s="343"/>
      <c r="G346" s="344"/>
      <c r="H346" s="31" t="s">
        <v>917</v>
      </c>
      <c r="I346" s="274" t="s">
        <v>916</v>
      </c>
      <c r="J346" s="275" t="s">
        <v>1</v>
      </c>
      <c r="K346" s="28"/>
      <c r="L346" s="26">
        <v>0</v>
      </c>
      <c r="M346" s="24">
        <v>0</v>
      </c>
      <c r="N346" s="25">
        <v>0</v>
      </c>
      <c r="O346" s="339"/>
      <c r="P346" s="339"/>
      <c r="Q346" s="24">
        <v>0</v>
      </c>
      <c r="R346" s="88">
        <v>0</v>
      </c>
      <c r="S346" s="88">
        <v>0</v>
      </c>
      <c r="T346" s="88">
        <v>0</v>
      </c>
      <c r="U346" s="88">
        <v>0</v>
      </c>
      <c r="V346" s="3"/>
      <c r="W346" s="1"/>
      <c r="X346" s="1"/>
      <c r="Y346" s="1"/>
    </row>
    <row r="347" spans="1:25" ht="12.75" customHeight="1">
      <c r="A347" s="13"/>
      <c r="B347" s="343" t="s">
        <v>900</v>
      </c>
      <c r="C347" s="343"/>
      <c r="D347" s="343"/>
      <c r="E347" s="343"/>
      <c r="F347" s="343"/>
      <c r="G347" s="344"/>
      <c r="H347" s="31" t="s">
        <v>605</v>
      </c>
      <c r="I347" s="274" t="s">
        <v>916</v>
      </c>
      <c r="J347" s="275" t="s">
        <v>604</v>
      </c>
      <c r="K347" s="28"/>
      <c r="L347" s="26">
        <v>0</v>
      </c>
      <c r="M347" s="24">
        <v>0</v>
      </c>
      <c r="N347" s="25">
        <v>0</v>
      </c>
      <c r="O347" s="339"/>
      <c r="P347" s="339"/>
      <c r="Q347" s="24">
        <v>0</v>
      </c>
      <c r="R347" s="88">
        <v>0</v>
      </c>
      <c r="S347" s="88">
        <v>0</v>
      </c>
      <c r="T347" s="88">
        <v>0</v>
      </c>
      <c r="U347" s="88">
        <v>0</v>
      </c>
      <c r="V347" s="3"/>
      <c r="W347" s="1"/>
      <c r="X347" s="1"/>
      <c r="Y347" s="1"/>
    </row>
    <row r="348" spans="1:25" ht="32.25" customHeight="1">
      <c r="A348" s="13"/>
      <c r="B348" s="343" t="s">
        <v>901</v>
      </c>
      <c r="C348" s="343"/>
      <c r="D348" s="343"/>
      <c r="E348" s="343"/>
      <c r="F348" s="343"/>
      <c r="G348" s="344"/>
      <c r="H348" s="31" t="s">
        <v>681</v>
      </c>
      <c r="I348" s="274" t="s">
        <v>916</v>
      </c>
      <c r="J348" s="275" t="s">
        <v>680</v>
      </c>
      <c r="K348" s="28"/>
      <c r="L348" s="26">
        <v>0</v>
      </c>
      <c r="M348" s="24">
        <v>0</v>
      </c>
      <c r="N348" s="25">
        <v>0</v>
      </c>
      <c r="O348" s="339"/>
      <c r="P348" s="339"/>
      <c r="Q348" s="24">
        <v>0</v>
      </c>
      <c r="R348" s="88">
        <v>0</v>
      </c>
      <c r="S348" s="88">
        <v>0</v>
      </c>
      <c r="T348" s="88">
        <v>0</v>
      </c>
      <c r="U348" s="88">
        <v>0</v>
      </c>
      <c r="V348" s="3"/>
      <c r="W348" s="1"/>
      <c r="X348" s="1"/>
      <c r="Y348" s="1"/>
    </row>
    <row r="349" spans="1:25" ht="32.25" customHeight="1">
      <c r="A349" s="13"/>
      <c r="B349" s="343" t="s">
        <v>918</v>
      </c>
      <c r="C349" s="343"/>
      <c r="D349" s="343"/>
      <c r="E349" s="343"/>
      <c r="F349" s="343"/>
      <c r="G349" s="344"/>
      <c r="H349" s="31" t="s">
        <v>919</v>
      </c>
      <c r="I349" s="274" t="s">
        <v>918</v>
      </c>
      <c r="J349" s="275" t="s">
        <v>1</v>
      </c>
      <c r="K349" s="28"/>
      <c r="L349" s="26">
        <v>0</v>
      </c>
      <c r="M349" s="24">
        <v>18698800</v>
      </c>
      <c r="N349" s="25">
        <v>0</v>
      </c>
      <c r="O349" s="339"/>
      <c r="P349" s="339"/>
      <c r="Q349" s="24">
        <v>0</v>
      </c>
      <c r="R349" s="88">
        <v>0</v>
      </c>
      <c r="S349" s="88">
        <v>0</v>
      </c>
      <c r="T349" s="88">
        <v>0</v>
      </c>
      <c r="U349" s="88">
        <v>0</v>
      </c>
      <c r="V349" s="3"/>
      <c r="W349" s="1"/>
      <c r="X349" s="1"/>
      <c r="Y349" s="1"/>
    </row>
    <row r="350" spans="1:25" ht="12.75" customHeight="1">
      <c r="A350" s="13"/>
      <c r="B350" s="343" t="s">
        <v>900</v>
      </c>
      <c r="C350" s="343"/>
      <c r="D350" s="343"/>
      <c r="E350" s="343"/>
      <c r="F350" s="343"/>
      <c r="G350" s="344"/>
      <c r="H350" s="31" t="s">
        <v>605</v>
      </c>
      <c r="I350" s="274" t="s">
        <v>918</v>
      </c>
      <c r="J350" s="275" t="s">
        <v>604</v>
      </c>
      <c r="K350" s="28"/>
      <c r="L350" s="26">
        <v>0</v>
      </c>
      <c r="M350" s="24">
        <v>18698800</v>
      </c>
      <c r="N350" s="25">
        <v>0</v>
      </c>
      <c r="O350" s="339"/>
      <c r="P350" s="339"/>
      <c r="Q350" s="24">
        <v>0</v>
      </c>
      <c r="R350" s="88">
        <v>0</v>
      </c>
      <c r="S350" s="88">
        <v>0</v>
      </c>
      <c r="T350" s="88">
        <v>0</v>
      </c>
      <c r="U350" s="88">
        <v>0</v>
      </c>
      <c r="V350" s="3"/>
      <c r="W350" s="1"/>
      <c r="X350" s="1"/>
      <c r="Y350" s="1"/>
    </row>
    <row r="351" spans="1:25" ht="32.25" customHeight="1">
      <c r="A351" s="13"/>
      <c r="B351" s="343" t="s">
        <v>901</v>
      </c>
      <c r="C351" s="343"/>
      <c r="D351" s="343"/>
      <c r="E351" s="343"/>
      <c r="F351" s="343"/>
      <c r="G351" s="344"/>
      <c r="H351" s="31" t="s">
        <v>681</v>
      </c>
      <c r="I351" s="274" t="s">
        <v>918</v>
      </c>
      <c r="J351" s="275" t="s">
        <v>680</v>
      </c>
      <c r="K351" s="28"/>
      <c r="L351" s="26">
        <v>0</v>
      </c>
      <c r="M351" s="24">
        <v>18698800</v>
      </c>
      <c r="N351" s="25">
        <v>0</v>
      </c>
      <c r="O351" s="339"/>
      <c r="P351" s="339"/>
      <c r="Q351" s="24">
        <v>0</v>
      </c>
      <c r="R351" s="88">
        <v>0</v>
      </c>
      <c r="S351" s="88">
        <v>0</v>
      </c>
      <c r="T351" s="88">
        <v>0</v>
      </c>
      <c r="U351" s="88">
        <v>0</v>
      </c>
      <c r="V351" s="3"/>
      <c r="W351" s="1"/>
      <c r="X351" s="1"/>
      <c r="Y351" s="1"/>
    </row>
    <row r="352" spans="1:25" ht="32.25" customHeight="1">
      <c r="A352" s="13"/>
      <c r="B352" s="343" t="s">
        <v>920</v>
      </c>
      <c r="C352" s="343"/>
      <c r="D352" s="343"/>
      <c r="E352" s="343"/>
      <c r="F352" s="343"/>
      <c r="G352" s="344"/>
      <c r="H352" s="31" t="s">
        <v>919</v>
      </c>
      <c r="I352" s="274" t="s">
        <v>920</v>
      </c>
      <c r="J352" s="275" t="s">
        <v>1</v>
      </c>
      <c r="K352" s="28"/>
      <c r="L352" s="26">
        <v>0</v>
      </c>
      <c r="M352" s="24">
        <v>125137900</v>
      </c>
      <c r="N352" s="25">
        <v>0</v>
      </c>
      <c r="O352" s="339"/>
      <c r="P352" s="339"/>
      <c r="Q352" s="24">
        <v>0</v>
      </c>
      <c r="R352" s="88">
        <v>0</v>
      </c>
      <c r="S352" s="88">
        <v>0</v>
      </c>
      <c r="T352" s="88">
        <v>0</v>
      </c>
      <c r="U352" s="88">
        <v>0</v>
      </c>
      <c r="V352" s="3"/>
      <c r="W352" s="1"/>
      <c r="X352" s="1"/>
      <c r="Y352" s="1"/>
    </row>
    <row r="353" spans="1:25" ht="12.75" customHeight="1">
      <c r="A353" s="13"/>
      <c r="B353" s="343" t="s">
        <v>900</v>
      </c>
      <c r="C353" s="343"/>
      <c r="D353" s="343"/>
      <c r="E353" s="343"/>
      <c r="F353" s="343"/>
      <c r="G353" s="344"/>
      <c r="H353" s="31" t="s">
        <v>605</v>
      </c>
      <c r="I353" s="274" t="s">
        <v>920</v>
      </c>
      <c r="J353" s="275" t="s">
        <v>604</v>
      </c>
      <c r="K353" s="28"/>
      <c r="L353" s="26">
        <v>0</v>
      </c>
      <c r="M353" s="24">
        <v>125137900</v>
      </c>
      <c r="N353" s="25">
        <v>0</v>
      </c>
      <c r="O353" s="339"/>
      <c r="P353" s="339"/>
      <c r="Q353" s="24">
        <v>0</v>
      </c>
      <c r="R353" s="88">
        <v>0</v>
      </c>
      <c r="S353" s="88">
        <v>0</v>
      </c>
      <c r="T353" s="88">
        <v>0</v>
      </c>
      <c r="U353" s="88">
        <v>0</v>
      </c>
      <c r="V353" s="3"/>
      <c r="W353" s="1"/>
      <c r="X353" s="1"/>
      <c r="Y353" s="1"/>
    </row>
    <row r="354" spans="1:25" ht="32.25" customHeight="1">
      <c r="A354" s="13"/>
      <c r="B354" s="343" t="s">
        <v>901</v>
      </c>
      <c r="C354" s="343"/>
      <c r="D354" s="343"/>
      <c r="E354" s="343"/>
      <c r="F354" s="343"/>
      <c r="G354" s="344"/>
      <c r="H354" s="31" t="s">
        <v>681</v>
      </c>
      <c r="I354" s="274" t="s">
        <v>920</v>
      </c>
      <c r="J354" s="275" t="s">
        <v>680</v>
      </c>
      <c r="K354" s="28"/>
      <c r="L354" s="26">
        <v>0</v>
      </c>
      <c r="M354" s="24">
        <v>125137900</v>
      </c>
      <c r="N354" s="25">
        <v>0</v>
      </c>
      <c r="O354" s="339"/>
      <c r="P354" s="339"/>
      <c r="Q354" s="24">
        <v>0</v>
      </c>
      <c r="R354" s="88">
        <v>0</v>
      </c>
      <c r="S354" s="88">
        <v>0</v>
      </c>
      <c r="T354" s="88">
        <v>0</v>
      </c>
      <c r="U354" s="88">
        <v>0</v>
      </c>
      <c r="V354" s="3"/>
      <c r="W354" s="1"/>
      <c r="X354" s="1"/>
      <c r="Y354" s="1"/>
    </row>
    <row r="355" spans="1:25" ht="21.75" customHeight="1">
      <c r="A355" s="13"/>
      <c r="B355" s="343" t="s">
        <v>386</v>
      </c>
      <c r="C355" s="343"/>
      <c r="D355" s="343"/>
      <c r="E355" s="343"/>
      <c r="F355" s="343"/>
      <c r="G355" s="344"/>
      <c r="H355" s="276" t="s">
        <v>387</v>
      </c>
      <c r="I355" s="277" t="s">
        <v>386</v>
      </c>
      <c r="J355" s="278" t="s">
        <v>1</v>
      </c>
      <c r="K355" s="279"/>
      <c r="L355" s="280">
        <v>50371.72</v>
      </c>
      <c r="M355" s="24">
        <v>107610700</v>
      </c>
      <c r="N355" s="25">
        <v>247275400</v>
      </c>
      <c r="O355" s="339"/>
      <c r="P355" s="339"/>
      <c r="Q355" s="24">
        <v>0</v>
      </c>
      <c r="R355" s="88">
        <v>33114596.280000001</v>
      </c>
      <c r="S355" s="88">
        <v>17257123.300000001</v>
      </c>
      <c r="T355" s="88">
        <v>0</v>
      </c>
      <c r="U355" s="88">
        <v>0</v>
      </c>
      <c r="V355" s="3"/>
      <c r="W355" s="1"/>
      <c r="X355" s="1"/>
      <c r="Y355" s="1"/>
    </row>
    <row r="356" spans="1:25" ht="21.75" customHeight="1">
      <c r="A356" s="13"/>
      <c r="B356" s="343" t="s">
        <v>386</v>
      </c>
      <c r="C356" s="343"/>
      <c r="D356" s="343"/>
      <c r="E356" s="343"/>
      <c r="F356" s="343"/>
      <c r="G356" s="344"/>
      <c r="H356" s="31" t="s">
        <v>387</v>
      </c>
      <c r="I356" s="274" t="s">
        <v>386</v>
      </c>
      <c r="J356" s="275" t="s">
        <v>1</v>
      </c>
      <c r="K356" s="28"/>
      <c r="L356" s="26">
        <v>50371.72</v>
      </c>
      <c r="M356" s="24">
        <v>107610700</v>
      </c>
      <c r="N356" s="25">
        <v>247275400</v>
      </c>
      <c r="O356" s="339"/>
      <c r="P356" s="339"/>
      <c r="Q356" s="24">
        <v>0</v>
      </c>
      <c r="R356" s="88">
        <v>33114596.280000001</v>
      </c>
      <c r="S356" s="88">
        <v>17257123.300000001</v>
      </c>
      <c r="T356" s="88">
        <v>0</v>
      </c>
      <c r="U356" s="88">
        <v>0</v>
      </c>
      <c r="V356" s="3"/>
      <c r="W356" s="1"/>
      <c r="X356" s="1"/>
      <c r="Y356" s="1"/>
    </row>
    <row r="357" spans="1:25" ht="32.25" customHeight="1">
      <c r="A357" s="13"/>
      <c r="B357" s="343" t="s">
        <v>629</v>
      </c>
      <c r="C357" s="343"/>
      <c r="D357" s="343"/>
      <c r="E357" s="343"/>
      <c r="F357" s="343"/>
      <c r="G357" s="344"/>
      <c r="H357" s="31" t="s">
        <v>921</v>
      </c>
      <c r="I357" s="274" t="s">
        <v>629</v>
      </c>
      <c r="J357" s="275" t="s">
        <v>1</v>
      </c>
      <c r="K357" s="28"/>
      <c r="L357" s="26">
        <v>6.3</v>
      </c>
      <c r="M357" s="24">
        <v>150000</v>
      </c>
      <c r="N357" s="25">
        <v>150000</v>
      </c>
      <c r="O357" s="339"/>
      <c r="P357" s="339"/>
      <c r="Q357" s="24">
        <v>0</v>
      </c>
      <c r="R357" s="88">
        <v>6300</v>
      </c>
      <c r="S357" s="88">
        <v>0</v>
      </c>
      <c r="T357" s="88">
        <v>0</v>
      </c>
      <c r="U357" s="88">
        <v>0</v>
      </c>
      <c r="V357" s="3"/>
      <c r="W357" s="1"/>
      <c r="X357" s="1"/>
      <c r="Y357" s="1"/>
    </row>
    <row r="358" spans="1:25" ht="12.75" customHeight="1">
      <c r="A358" s="13"/>
      <c r="B358" s="343" t="s">
        <v>631</v>
      </c>
      <c r="C358" s="343"/>
      <c r="D358" s="343"/>
      <c r="E358" s="343"/>
      <c r="F358" s="343"/>
      <c r="G358" s="344"/>
      <c r="H358" s="31" t="s">
        <v>632</v>
      </c>
      <c r="I358" s="274" t="s">
        <v>631</v>
      </c>
      <c r="J358" s="275" t="s">
        <v>1</v>
      </c>
      <c r="K358" s="28"/>
      <c r="L358" s="26">
        <v>6.3</v>
      </c>
      <c r="M358" s="24">
        <v>150000</v>
      </c>
      <c r="N358" s="25">
        <v>150000</v>
      </c>
      <c r="O358" s="339"/>
      <c r="P358" s="339"/>
      <c r="Q358" s="24">
        <v>0</v>
      </c>
      <c r="R358" s="88">
        <v>6300</v>
      </c>
      <c r="S358" s="88">
        <v>0</v>
      </c>
      <c r="T358" s="88">
        <v>0</v>
      </c>
      <c r="U358" s="88">
        <v>0</v>
      </c>
      <c r="V358" s="3"/>
      <c r="W358" s="1"/>
      <c r="X358" s="1"/>
      <c r="Y358" s="1"/>
    </row>
    <row r="359" spans="1:25" ht="21.75" customHeight="1">
      <c r="A359" s="13"/>
      <c r="B359" s="343" t="s">
        <v>839</v>
      </c>
      <c r="C359" s="343"/>
      <c r="D359" s="343"/>
      <c r="E359" s="343"/>
      <c r="F359" s="343"/>
      <c r="G359" s="344"/>
      <c r="H359" s="31" t="s">
        <v>397</v>
      </c>
      <c r="I359" s="274" t="s">
        <v>631</v>
      </c>
      <c r="J359" s="275" t="s">
        <v>396</v>
      </c>
      <c r="K359" s="28"/>
      <c r="L359" s="26">
        <v>6.3</v>
      </c>
      <c r="M359" s="24">
        <v>150000</v>
      </c>
      <c r="N359" s="25">
        <v>150000</v>
      </c>
      <c r="O359" s="339"/>
      <c r="P359" s="339"/>
      <c r="Q359" s="24">
        <v>0</v>
      </c>
      <c r="R359" s="88">
        <v>6300</v>
      </c>
      <c r="S359" s="88">
        <v>0</v>
      </c>
      <c r="T359" s="88">
        <v>0</v>
      </c>
      <c r="U359" s="88">
        <v>0</v>
      </c>
      <c r="V359" s="3"/>
      <c r="W359" s="1"/>
      <c r="X359" s="1"/>
      <c r="Y359" s="1"/>
    </row>
    <row r="360" spans="1:25" ht="21.75" customHeight="1">
      <c r="A360" s="13"/>
      <c r="B360" s="343" t="s">
        <v>840</v>
      </c>
      <c r="C360" s="343"/>
      <c r="D360" s="343"/>
      <c r="E360" s="343"/>
      <c r="F360" s="343"/>
      <c r="G360" s="344"/>
      <c r="H360" s="31" t="s">
        <v>399</v>
      </c>
      <c r="I360" s="274" t="s">
        <v>631</v>
      </c>
      <c r="J360" s="275" t="s">
        <v>398</v>
      </c>
      <c r="K360" s="28"/>
      <c r="L360" s="26">
        <v>6.3</v>
      </c>
      <c r="M360" s="24">
        <v>150000</v>
      </c>
      <c r="N360" s="25">
        <v>150000</v>
      </c>
      <c r="O360" s="339"/>
      <c r="P360" s="339"/>
      <c r="Q360" s="24">
        <v>0</v>
      </c>
      <c r="R360" s="88">
        <v>6300</v>
      </c>
      <c r="S360" s="88">
        <v>0</v>
      </c>
      <c r="T360" s="88">
        <v>0</v>
      </c>
      <c r="U360" s="88">
        <v>0</v>
      </c>
      <c r="V360" s="3"/>
      <c r="W360" s="1"/>
      <c r="X360" s="1"/>
      <c r="Y360" s="1"/>
    </row>
    <row r="361" spans="1:25" ht="21.75" customHeight="1">
      <c r="A361" s="13"/>
      <c r="B361" s="343" t="s">
        <v>633</v>
      </c>
      <c r="C361" s="343"/>
      <c r="D361" s="343"/>
      <c r="E361" s="343"/>
      <c r="F361" s="343"/>
      <c r="G361" s="344"/>
      <c r="H361" s="31" t="s">
        <v>634</v>
      </c>
      <c r="I361" s="274" t="s">
        <v>633</v>
      </c>
      <c r="J361" s="275" t="s">
        <v>1</v>
      </c>
      <c r="K361" s="28"/>
      <c r="L361" s="26">
        <v>26.1</v>
      </c>
      <c r="M361" s="24">
        <v>39060</v>
      </c>
      <c r="N361" s="25">
        <v>39060</v>
      </c>
      <c r="O361" s="339"/>
      <c r="P361" s="339"/>
      <c r="Q361" s="24">
        <v>0</v>
      </c>
      <c r="R361" s="88">
        <v>0</v>
      </c>
      <c r="S361" s="88">
        <v>26100</v>
      </c>
      <c r="T361" s="88">
        <v>0</v>
      </c>
      <c r="U361" s="88">
        <v>0</v>
      </c>
      <c r="V361" s="3"/>
      <c r="W361" s="1"/>
      <c r="X361" s="1"/>
      <c r="Y361" s="1"/>
    </row>
    <row r="362" spans="1:25" ht="12.75" customHeight="1">
      <c r="A362" s="13"/>
      <c r="B362" s="343" t="s">
        <v>635</v>
      </c>
      <c r="C362" s="343"/>
      <c r="D362" s="343"/>
      <c r="E362" s="343"/>
      <c r="F362" s="343"/>
      <c r="G362" s="344"/>
      <c r="H362" s="31" t="s">
        <v>632</v>
      </c>
      <c r="I362" s="274" t="s">
        <v>635</v>
      </c>
      <c r="J362" s="275" t="s">
        <v>1</v>
      </c>
      <c r="K362" s="28"/>
      <c r="L362" s="26">
        <v>26.1</v>
      </c>
      <c r="M362" s="24">
        <v>39060</v>
      </c>
      <c r="N362" s="25">
        <v>39060</v>
      </c>
      <c r="O362" s="339"/>
      <c r="P362" s="339"/>
      <c r="Q362" s="24">
        <v>0</v>
      </c>
      <c r="R362" s="88">
        <v>0</v>
      </c>
      <c r="S362" s="88">
        <v>26100</v>
      </c>
      <c r="T362" s="88">
        <v>0</v>
      </c>
      <c r="U362" s="88">
        <v>0</v>
      </c>
      <c r="V362" s="3"/>
      <c r="W362" s="1"/>
      <c r="X362" s="1"/>
      <c r="Y362" s="1"/>
    </row>
    <row r="363" spans="1:25" ht="12.75" customHeight="1">
      <c r="A363" s="13"/>
      <c r="B363" s="343" t="s">
        <v>841</v>
      </c>
      <c r="C363" s="343"/>
      <c r="D363" s="343"/>
      <c r="E363" s="343"/>
      <c r="F363" s="343"/>
      <c r="G363" s="344"/>
      <c r="H363" s="31" t="s">
        <v>405</v>
      </c>
      <c r="I363" s="274" t="s">
        <v>635</v>
      </c>
      <c r="J363" s="275" t="s">
        <v>404</v>
      </c>
      <c r="K363" s="28"/>
      <c r="L363" s="26">
        <v>26.1</v>
      </c>
      <c r="M363" s="24">
        <v>39060</v>
      </c>
      <c r="N363" s="25">
        <v>39060</v>
      </c>
      <c r="O363" s="339"/>
      <c r="P363" s="339"/>
      <c r="Q363" s="24">
        <v>0</v>
      </c>
      <c r="R363" s="88">
        <v>0</v>
      </c>
      <c r="S363" s="88">
        <v>26100</v>
      </c>
      <c r="T363" s="88">
        <v>0</v>
      </c>
      <c r="U363" s="88">
        <v>0</v>
      </c>
      <c r="V363" s="3"/>
      <c r="W363" s="1"/>
      <c r="X363" s="1"/>
      <c r="Y363" s="1"/>
    </row>
    <row r="364" spans="1:25" ht="12.75" customHeight="1">
      <c r="A364" s="13"/>
      <c r="B364" s="343" t="s">
        <v>842</v>
      </c>
      <c r="C364" s="343"/>
      <c r="D364" s="343"/>
      <c r="E364" s="343"/>
      <c r="F364" s="343"/>
      <c r="G364" s="344"/>
      <c r="H364" s="31" t="s">
        <v>481</v>
      </c>
      <c r="I364" s="274" t="s">
        <v>635</v>
      </c>
      <c r="J364" s="275" t="s">
        <v>480</v>
      </c>
      <c r="K364" s="28"/>
      <c r="L364" s="26">
        <v>26.1</v>
      </c>
      <c r="M364" s="24">
        <v>39060</v>
      </c>
      <c r="N364" s="25">
        <v>39060</v>
      </c>
      <c r="O364" s="339"/>
      <c r="P364" s="339"/>
      <c r="Q364" s="24">
        <v>0</v>
      </c>
      <c r="R364" s="88">
        <v>0</v>
      </c>
      <c r="S364" s="88">
        <v>26100</v>
      </c>
      <c r="T364" s="88">
        <v>0</v>
      </c>
      <c r="U364" s="88">
        <v>0</v>
      </c>
      <c r="V364" s="3"/>
      <c r="W364" s="1"/>
      <c r="X364" s="1"/>
      <c r="Y364" s="1"/>
    </row>
    <row r="365" spans="1:25" ht="21.75" customHeight="1">
      <c r="A365" s="13"/>
      <c r="B365" s="343" t="s">
        <v>388</v>
      </c>
      <c r="C365" s="343"/>
      <c r="D365" s="343"/>
      <c r="E365" s="343"/>
      <c r="F365" s="343"/>
      <c r="G365" s="344"/>
      <c r="H365" s="31" t="s">
        <v>389</v>
      </c>
      <c r="I365" s="274" t="s">
        <v>388</v>
      </c>
      <c r="J365" s="275" t="s">
        <v>1</v>
      </c>
      <c r="K365" s="28"/>
      <c r="L365" s="26">
        <v>45357.48</v>
      </c>
      <c r="M365" s="24">
        <v>85288240</v>
      </c>
      <c r="N365" s="25">
        <v>225288240</v>
      </c>
      <c r="O365" s="339"/>
      <c r="P365" s="339"/>
      <c r="Q365" s="24">
        <v>0</v>
      </c>
      <c r="R365" s="88">
        <v>29508657.140000001</v>
      </c>
      <c r="S365" s="88">
        <v>15848822.34</v>
      </c>
      <c r="T365" s="88">
        <v>0</v>
      </c>
      <c r="U365" s="88">
        <v>0</v>
      </c>
      <c r="V365" s="3"/>
      <c r="W365" s="1"/>
      <c r="X365" s="1"/>
      <c r="Y365" s="1"/>
    </row>
    <row r="366" spans="1:25" ht="12.75" customHeight="1">
      <c r="A366" s="13"/>
      <c r="B366" s="343" t="s">
        <v>611</v>
      </c>
      <c r="C366" s="343"/>
      <c r="D366" s="343"/>
      <c r="E366" s="343"/>
      <c r="F366" s="343"/>
      <c r="G366" s="344"/>
      <c r="H366" s="31" t="s">
        <v>612</v>
      </c>
      <c r="I366" s="274" t="s">
        <v>611</v>
      </c>
      <c r="J366" s="275" t="s">
        <v>1</v>
      </c>
      <c r="K366" s="28"/>
      <c r="L366" s="26">
        <v>1086.8800000000001</v>
      </c>
      <c r="M366" s="24">
        <v>5616000</v>
      </c>
      <c r="N366" s="25">
        <v>5616000</v>
      </c>
      <c r="O366" s="339"/>
      <c r="P366" s="339"/>
      <c r="Q366" s="24">
        <v>0</v>
      </c>
      <c r="R366" s="88">
        <v>675801.38</v>
      </c>
      <c r="S366" s="88">
        <v>411083.64</v>
      </c>
      <c r="T366" s="88">
        <v>0</v>
      </c>
      <c r="U366" s="88">
        <v>0</v>
      </c>
      <c r="V366" s="3"/>
      <c r="W366" s="1"/>
      <c r="X366" s="1"/>
      <c r="Y366" s="1"/>
    </row>
    <row r="367" spans="1:25" ht="32.25" customHeight="1">
      <c r="A367" s="13"/>
      <c r="B367" s="343" t="s">
        <v>837</v>
      </c>
      <c r="C367" s="343"/>
      <c r="D367" s="343"/>
      <c r="E367" s="343"/>
      <c r="F367" s="343"/>
      <c r="G367" s="344"/>
      <c r="H367" s="31" t="s">
        <v>393</v>
      </c>
      <c r="I367" s="274" t="s">
        <v>611</v>
      </c>
      <c r="J367" s="275" t="s">
        <v>392</v>
      </c>
      <c r="K367" s="28"/>
      <c r="L367" s="26">
        <v>1086.8800000000001</v>
      </c>
      <c r="M367" s="24">
        <v>5616000</v>
      </c>
      <c r="N367" s="25">
        <v>5616000</v>
      </c>
      <c r="O367" s="339"/>
      <c r="P367" s="339"/>
      <c r="Q367" s="24">
        <v>0</v>
      </c>
      <c r="R367" s="88">
        <v>675801.38</v>
      </c>
      <c r="S367" s="88">
        <v>411083.64</v>
      </c>
      <c r="T367" s="88">
        <v>0</v>
      </c>
      <c r="U367" s="88">
        <v>0</v>
      </c>
      <c r="V367" s="3"/>
      <c r="W367" s="1"/>
      <c r="X367" s="1"/>
      <c r="Y367" s="1"/>
    </row>
    <row r="368" spans="1:25" ht="12.75" customHeight="1">
      <c r="A368" s="13"/>
      <c r="B368" s="343" t="s">
        <v>851</v>
      </c>
      <c r="C368" s="343"/>
      <c r="D368" s="343"/>
      <c r="E368" s="343"/>
      <c r="F368" s="343"/>
      <c r="G368" s="344"/>
      <c r="H368" s="31" t="s">
        <v>395</v>
      </c>
      <c r="I368" s="274" t="s">
        <v>611</v>
      </c>
      <c r="J368" s="275" t="s">
        <v>394</v>
      </c>
      <c r="K368" s="28"/>
      <c r="L368" s="26">
        <v>1086.8800000000001</v>
      </c>
      <c r="M368" s="24">
        <v>5616000</v>
      </c>
      <c r="N368" s="25">
        <v>5616000</v>
      </c>
      <c r="O368" s="339"/>
      <c r="P368" s="339"/>
      <c r="Q368" s="24">
        <v>0</v>
      </c>
      <c r="R368" s="88">
        <v>675801.38</v>
      </c>
      <c r="S368" s="88">
        <v>411083.64</v>
      </c>
      <c r="T368" s="88">
        <v>0</v>
      </c>
      <c r="U368" s="88">
        <v>0</v>
      </c>
      <c r="V368" s="3"/>
      <c r="W368" s="1"/>
      <c r="X368" s="1"/>
      <c r="Y368" s="1"/>
    </row>
    <row r="369" spans="1:25" ht="12.75" customHeight="1">
      <c r="A369" s="13"/>
      <c r="B369" s="343" t="s">
        <v>390</v>
      </c>
      <c r="C369" s="343"/>
      <c r="D369" s="343"/>
      <c r="E369" s="343"/>
      <c r="F369" s="343"/>
      <c r="G369" s="344"/>
      <c r="H369" s="31" t="s">
        <v>391</v>
      </c>
      <c r="I369" s="274" t="s">
        <v>390</v>
      </c>
      <c r="J369" s="275" t="s">
        <v>1</v>
      </c>
      <c r="K369" s="28"/>
      <c r="L369" s="26">
        <v>41972.43</v>
      </c>
      <c r="M369" s="24">
        <v>67346990</v>
      </c>
      <c r="N369" s="25">
        <v>207346990</v>
      </c>
      <c r="O369" s="339"/>
      <c r="P369" s="339"/>
      <c r="Q369" s="24">
        <v>0</v>
      </c>
      <c r="R369" s="88">
        <v>27700062.079999998</v>
      </c>
      <c r="S369" s="88">
        <v>14272372.57</v>
      </c>
      <c r="T369" s="88">
        <v>0</v>
      </c>
      <c r="U369" s="88">
        <v>0</v>
      </c>
      <c r="V369" s="3"/>
      <c r="W369" s="1"/>
      <c r="X369" s="1"/>
      <c r="Y369" s="1"/>
    </row>
    <row r="370" spans="1:25" ht="32.25" customHeight="1">
      <c r="A370" s="13"/>
      <c r="B370" s="343" t="s">
        <v>837</v>
      </c>
      <c r="C370" s="343"/>
      <c r="D370" s="343"/>
      <c r="E370" s="343"/>
      <c r="F370" s="343"/>
      <c r="G370" s="344"/>
      <c r="H370" s="31" t="s">
        <v>393</v>
      </c>
      <c r="I370" s="274" t="s">
        <v>390</v>
      </c>
      <c r="J370" s="275" t="s">
        <v>392</v>
      </c>
      <c r="K370" s="28"/>
      <c r="L370" s="26">
        <v>40591.96</v>
      </c>
      <c r="M370" s="24">
        <v>60951121</v>
      </c>
      <c r="N370" s="25">
        <v>200951121</v>
      </c>
      <c r="O370" s="339"/>
      <c r="P370" s="339"/>
      <c r="Q370" s="24">
        <v>0</v>
      </c>
      <c r="R370" s="88">
        <v>26968706.870000001</v>
      </c>
      <c r="S370" s="88">
        <v>13623260.449999999</v>
      </c>
      <c r="T370" s="88">
        <v>0</v>
      </c>
      <c r="U370" s="88">
        <v>0</v>
      </c>
      <c r="V370" s="3"/>
      <c r="W370" s="1"/>
      <c r="X370" s="1"/>
      <c r="Y370" s="1"/>
    </row>
    <row r="371" spans="1:25" ht="12.75" customHeight="1">
      <c r="A371" s="13"/>
      <c r="B371" s="343" t="s">
        <v>851</v>
      </c>
      <c r="C371" s="343"/>
      <c r="D371" s="343"/>
      <c r="E371" s="343"/>
      <c r="F371" s="343"/>
      <c r="G371" s="344"/>
      <c r="H371" s="31" t="s">
        <v>395</v>
      </c>
      <c r="I371" s="274" t="s">
        <v>390</v>
      </c>
      <c r="J371" s="275" t="s">
        <v>394</v>
      </c>
      <c r="K371" s="28"/>
      <c r="L371" s="26">
        <v>40591.96</v>
      </c>
      <c r="M371" s="24">
        <v>60951121</v>
      </c>
      <c r="N371" s="25">
        <v>200951121</v>
      </c>
      <c r="O371" s="339"/>
      <c r="P371" s="339"/>
      <c r="Q371" s="24">
        <v>0</v>
      </c>
      <c r="R371" s="88">
        <v>26968706.870000001</v>
      </c>
      <c r="S371" s="88">
        <v>13623260.449999999</v>
      </c>
      <c r="T371" s="88">
        <v>0</v>
      </c>
      <c r="U371" s="88">
        <v>0</v>
      </c>
      <c r="V371" s="3"/>
      <c r="W371" s="1"/>
      <c r="X371" s="1"/>
      <c r="Y371" s="1"/>
    </row>
    <row r="372" spans="1:25" ht="21.75" customHeight="1">
      <c r="A372" s="13"/>
      <c r="B372" s="343" t="s">
        <v>839</v>
      </c>
      <c r="C372" s="343"/>
      <c r="D372" s="343"/>
      <c r="E372" s="343"/>
      <c r="F372" s="343"/>
      <c r="G372" s="344"/>
      <c r="H372" s="31" t="s">
        <v>397</v>
      </c>
      <c r="I372" s="274" t="s">
        <v>390</v>
      </c>
      <c r="J372" s="275" t="s">
        <v>396</v>
      </c>
      <c r="K372" s="28"/>
      <c r="L372" s="26">
        <v>1253.06</v>
      </c>
      <c r="M372" s="24">
        <v>6156869</v>
      </c>
      <c r="N372" s="25">
        <v>6156869</v>
      </c>
      <c r="O372" s="339"/>
      <c r="P372" s="339"/>
      <c r="Q372" s="24">
        <v>0</v>
      </c>
      <c r="R372" s="88">
        <v>731355.21</v>
      </c>
      <c r="S372" s="88">
        <v>521703.96</v>
      </c>
      <c r="T372" s="88">
        <v>0</v>
      </c>
      <c r="U372" s="88">
        <v>0</v>
      </c>
      <c r="V372" s="3"/>
      <c r="W372" s="1"/>
      <c r="X372" s="1"/>
      <c r="Y372" s="1"/>
    </row>
    <row r="373" spans="1:25" ht="21.75" customHeight="1">
      <c r="A373" s="13"/>
      <c r="B373" s="343" t="s">
        <v>840</v>
      </c>
      <c r="C373" s="343"/>
      <c r="D373" s="343"/>
      <c r="E373" s="343"/>
      <c r="F373" s="343"/>
      <c r="G373" s="344"/>
      <c r="H373" s="31" t="s">
        <v>399</v>
      </c>
      <c r="I373" s="274" t="s">
        <v>390</v>
      </c>
      <c r="J373" s="275" t="s">
        <v>398</v>
      </c>
      <c r="K373" s="28"/>
      <c r="L373" s="26">
        <v>1253.06</v>
      </c>
      <c r="M373" s="24">
        <v>6156869</v>
      </c>
      <c r="N373" s="25">
        <v>6156869</v>
      </c>
      <c r="O373" s="339"/>
      <c r="P373" s="339"/>
      <c r="Q373" s="24">
        <v>0</v>
      </c>
      <c r="R373" s="88">
        <v>731355.21</v>
      </c>
      <c r="S373" s="88">
        <v>521703.96</v>
      </c>
      <c r="T373" s="88">
        <v>0</v>
      </c>
      <c r="U373" s="88">
        <v>0</v>
      </c>
      <c r="V373" s="3"/>
      <c r="W373" s="1"/>
      <c r="X373" s="1"/>
      <c r="Y373" s="1"/>
    </row>
    <row r="374" spans="1:25" ht="12.75" customHeight="1">
      <c r="A374" s="13"/>
      <c r="B374" s="343" t="s">
        <v>841</v>
      </c>
      <c r="C374" s="343"/>
      <c r="D374" s="343"/>
      <c r="E374" s="343"/>
      <c r="F374" s="343"/>
      <c r="G374" s="344"/>
      <c r="H374" s="31" t="s">
        <v>405</v>
      </c>
      <c r="I374" s="274" t="s">
        <v>390</v>
      </c>
      <c r="J374" s="275" t="s">
        <v>404</v>
      </c>
      <c r="K374" s="28"/>
      <c r="L374" s="26">
        <v>108.41</v>
      </c>
      <c r="M374" s="24">
        <v>0</v>
      </c>
      <c r="N374" s="25">
        <v>0</v>
      </c>
      <c r="O374" s="339"/>
      <c r="P374" s="339"/>
      <c r="Q374" s="24">
        <v>0</v>
      </c>
      <c r="R374" s="88">
        <v>0</v>
      </c>
      <c r="S374" s="88">
        <v>108408.16</v>
      </c>
      <c r="T374" s="88">
        <v>0</v>
      </c>
      <c r="U374" s="88">
        <v>0</v>
      </c>
      <c r="V374" s="3"/>
      <c r="W374" s="1"/>
      <c r="X374" s="1"/>
      <c r="Y374" s="1"/>
    </row>
    <row r="375" spans="1:25" ht="21.75" customHeight="1">
      <c r="A375" s="13"/>
      <c r="B375" s="343" t="s">
        <v>857</v>
      </c>
      <c r="C375" s="343"/>
      <c r="D375" s="343"/>
      <c r="E375" s="343"/>
      <c r="F375" s="343"/>
      <c r="G375" s="344"/>
      <c r="H375" s="31" t="s">
        <v>551</v>
      </c>
      <c r="I375" s="274" t="s">
        <v>390</v>
      </c>
      <c r="J375" s="275" t="s">
        <v>550</v>
      </c>
      <c r="K375" s="28"/>
      <c r="L375" s="26">
        <v>108.41</v>
      </c>
      <c r="M375" s="24">
        <v>0</v>
      </c>
      <c r="N375" s="25">
        <v>0</v>
      </c>
      <c r="O375" s="339"/>
      <c r="P375" s="339"/>
      <c r="Q375" s="24">
        <v>0</v>
      </c>
      <c r="R375" s="88">
        <v>0</v>
      </c>
      <c r="S375" s="88">
        <v>108408.16</v>
      </c>
      <c r="T375" s="88">
        <v>0</v>
      </c>
      <c r="U375" s="88">
        <v>0</v>
      </c>
      <c r="V375" s="3"/>
      <c r="W375" s="1"/>
      <c r="X375" s="1"/>
      <c r="Y375" s="1"/>
    </row>
    <row r="376" spans="1:25" ht="12.75" customHeight="1">
      <c r="A376" s="13"/>
      <c r="B376" s="343" t="s">
        <v>900</v>
      </c>
      <c r="C376" s="343"/>
      <c r="D376" s="343"/>
      <c r="E376" s="343"/>
      <c r="F376" s="343"/>
      <c r="G376" s="344"/>
      <c r="H376" s="31" t="s">
        <v>605</v>
      </c>
      <c r="I376" s="274" t="s">
        <v>390</v>
      </c>
      <c r="J376" s="275" t="s">
        <v>604</v>
      </c>
      <c r="K376" s="28"/>
      <c r="L376" s="26">
        <v>19</v>
      </c>
      <c r="M376" s="24">
        <v>239000</v>
      </c>
      <c r="N376" s="25">
        <v>239000</v>
      </c>
      <c r="O376" s="339"/>
      <c r="P376" s="339"/>
      <c r="Q376" s="24">
        <v>0</v>
      </c>
      <c r="R376" s="88">
        <v>0</v>
      </c>
      <c r="S376" s="88">
        <v>19000</v>
      </c>
      <c r="T376" s="88">
        <v>0</v>
      </c>
      <c r="U376" s="88">
        <v>0</v>
      </c>
      <c r="V376" s="3"/>
      <c r="W376" s="1"/>
      <c r="X376" s="1"/>
      <c r="Y376" s="1"/>
    </row>
    <row r="377" spans="1:25" ht="12.75" customHeight="1">
      <c r="A377" s="13"/>
      <c r="B377" s="343" t="s">
        <v>922</v>
      </c>
      <c r="C377" s="343"/>
      <c r="D377" s="343"/>
      <c r="E377" s="343"/>
      <c r="F377" s="343"/>
      <c r="G377" s="344"/>
      <c r="H377" s="31" t="s">
        <v>607</v>
      </c>
      <c r="I377" s="274" t="s">
        <v>390</v>
      </c>
      <c r="J377" s="275" t="s">
        <v>606</v>
      </c>
      <c r="K377" s="28"/>
      <c r="L377" s="26">
        <v>19</v>
      </c>
      <c r="M377" s="24">
        <v>239000</v>
      </c>
      <c r="N377" s="25">
        <v>239000</v>
      </c>
      <c r="O377" s="339"/>
      <c r="P377" s="339"/>
      <c r="Q377" s="24">
        <v>0</v>
      </c>
      <c r="R377" s="88">
        <v>0</v>
      </c>
      <c r="S377" s="88">
        <v>19000</v>
      </c>
      <c r="T377" s="88">
        <v>0</v>
      </c>
      <c r="U377" s="88">
        <v>0</v>
      </c>
      <c r="V377" s="3"/>
      <c r="W377" s="1"/>
      <c r="X377" s="1"/>
      <c r="Y377" s="1"/>
    </row>
    <row r="378" spans="1:25" ht="21.75" customHeight="1">
      <c r="A378" s="13"/>
      <c r="B378" s="343" t="s">
        <v>400</v>
      </c>
      <c r="C378" s="343"/>
      <c r="D378" s="343"/>
      <c r="E378" s="343"/>
      <c r="F378" s="343"/>
      <c r="G378" s="344"/>
      <c r="H378" s="31" t="s">
        <v>401</v>
      </c>
      <c r="I378" s="274" t="s">
        <v>400</v>
      </c>
      <c r="J378" s="275" t="s">
        <v>1</v>
      </c>
      <c r="K378" s="28"/>
      <c r="L378" s="26">
        <v>626.27</v>
      </c>
      <c r="M378" s="24">
        <v>3826275</v>
      </c>
      <c r="N378" s="25">
        <v>3826275</v>
      </c>
      <c r="O378" s="339"/>
      <c r="P378" s="339"/>
      <c r="Q378" s="24">
        <v>0</v>
      </c>
      <c r="R378" s="88">
        <v>498485.09</v>
      </c>
      <c r="S378" s="88">
        <v>127785.37</v>
      </c>
      <c r="T378" s="88">
        <v>0</v>
      </c>
      <c r="U378" s="88">
        <v>0</v>
      </c>
      <c r="V378" s="3"/>
      <c r="W378" s="1"/>
      <c r="X378" s="1"/>
      <c r="Y378" s="1"/>
    </row>
    <row r="379" spans="1:25" ht="32.25" customHeight="1">
      <c r="A379" s="13"/>
      <c r="B379" s="343" t="s">
        <v>837</v>
      </c>
      <c r="C379" s="343"/>
      <c r="D379" s="343"/>
      <c r="E379" s="343"/>
      <c r="F379" s="343"/>
      <c r="G379" s="344"/>
      <c r="H379" s="31" t="s">
        <v>393</v>
      </c>
      <c r="I379" s="274" t="s">
        <v>400</v>
      </c>
      <c r="J379" s="275" t="s">
        <v>392</v>
      </c>
      <c r="K379" s="28"/>
      <c r="L379" s="26">
        <v>626.27</v>
      </c>
      <c r="M379" s="24">
        <v>3826275</v>
      </c>
      <c r="N379" s="25">
        <v>3826275</v>
      </c>
      <c r="O379" s="339"/>
      <c r="P379" s="339"/>
      <c r="Q379" s="24">
        <v>0</v>
      </c>
      <c r="R379" s="88">
        <v>498485.09</v>
      </c>
      <c r="S379" s="88">
        <v>127785.37</v>
      </c>
      <c r="T379" s="88">
        <v>0</v>
      </c>
      <c r="U379" s="88">
        <v>0</v>
      </c>
      <c r="V379" s="3"/>
      <c r="W379" s="1"/>
      <c r="X379" s="1"/>
      <c r="Y379" s="1"/>
    </row>
    <row r="380" spans="1:25" ht="12.75" customHeight="1">
      <c r="A380" s="13"/>
      <c r="B380" s="343" t="s">
        <v>851</v>
      </c>
      <c r="C380" s="343"/>
      <c r="D380" s="343"/>
      <c r="E380" s="343"/>
      <c r="F380" s="343"/>
      <c r="G380" s="344"/>
      <c r="H380" s="31" t="s">
        <v>395</v>
      </c>
      <c r="I380" s="274" t="s">
        <v>400</v>
      </c>
      <c r="J380" s="275" t="s">
        <v>394</v>
      </c>
      <c r="K380" s="28"/>
      <c r="L380" s="26">
        <v>626.27</v>
      </c>
      <c r="M380" s="24">
        <v>3826275</v>
      </c>
      <c r="N380" s="25">
        <v>3826275</v>
      </c>
      <c r="O380" s="339"/>
      <c r="P380" s="339"/>
      <c r="Q380" s="24">
        <v>0</v>
      </c>
      <c r="R380" s="88">
        <v>498485.09</v>
      </c>
      <c r="S380" s="88">
        <v>127785.37</v>
      </c>
      <c r="T380" s="88">
        <v>0</v>
      </c>
      <c r="U380" s="88">
        <v>0</v>
      </c>
      <c r="V380" s="3"/>
      <c r="W380" s="1"/>
      <c r="X380" s="1"/>
      <c r="Y380" s="1"/>
    </row>
    <row r="381" spans="1:25" ht="21.75" customHeight="1">
      <c r="A381" s="13"/>
      <c r="B381" s="343" t="s">
        <v>608</v>
      </c>
      <c r="C381" s="343"/>
      <c r="D381" s="343"/>
      <c r="E381" s="343"/>
      <c r="F381" s="343"/>
      <c r="G381" s="344"/>
      <c r="H381" s="31" t="s">
        <v>609</v>
      </c>
      <c r="I381" s="274" t="s">
        <v>608</v>
      </c>
      <c r="J381" s="275" t="s">
        <v>1</v>
      </c>
      <c r="K381" s="28"/>
      <c r="L381" s="26">
        <v>998.46</v>
      </c>
      <c r="M381" s="24">
        <v>3855275</v>
      </c>
      <c r="N381" s="25">
        <v>3855275</v>
      </c>
      <c r="O381" s="339"/>
      <c r="P381" s="339"/>
      <c r="Q381" s="24">
        <v>0</v>
      </c>
      <c r="R381" s="88">
        <v>353069.31</v>
      </c>
      <c r="S381" s="88">
        <v>645387.81000000006</v>
      </c>
      <c r="T381" s="88">
        <v>0</v>
      </c>
      <c r="U381" s="88">
        <v>0</v>
      </c>
      <c r="V381" s="3"/>
      <c r="W381" s="1"/>
      <c r="X381" s="1"/>
      <c r="Y381" s="1"/>
    </row>
    <row r="382" spans="1:25" ht="32.25" customHeight="1">
      <c r="A382" s="13"/>
      <c r="B382" s="343" t="s">
        <v>837</v>
      </c>
      <c r="C382" s="343"/>
      <c r="D382" s="343"/>
      <c r="E382" s="343"/>
      <c r="F382" s="343"/>
      <c r="G382" s="344"/>
      <c r="H382" s="31" t="s">
        <v>393</v>
      </c>
      <c r="I382" s="274" t="s">
        <v>608</v>
      </c>
      <c r="J382" s="275" t="s">
        <v>392</v>
      </c>
      <c r="K382" s="28"/>
      <c r="L382" s="26">
        <v>998.46</v>
      </c>
      <c r="M382" s="24">
        <v>3855275</v>
      </c>
      <c r="N382" s="25">
        <v>3855275</v>
      </c>
      <c r="O382" s="339"/>
      <c r="P382" s="339"/>
      <c r="Q382" s="24">
        <v>0</v>
      </c>
      <c r="R382" s="88">
        <v>353069.31</v>
      </c>
      <c r="S382" s="88">
        <v>645387.81000000006</v>
      </c>
      <c r="T382" s="88">
        <v>0</v>
      </c>
      <c r="U382" s="88">
        <v>0</v>
      </c>
      <c r="V382" s="3"/>
      <c r="W382" s="1"/>
      <c r="X382" s="1"/>
      <c r="Y382" s="1"/>
    </row>
    <row r="383" spans="1:25" ht="12.75" customHeight="1">
      <c r="A383" s="13"/>
      <c r="B383" s="343" t="s">
        <v>851</v>
      </c>
      <c r="C383" s="343"/>
      <c r="D383" s="343"/>
      <c r="E383" s="343"/>
      <c r="F383" s="343"/>
      <c r="G383" s="344"/>
      <c r="H383" s="31" t="s">
        <v>395</v>
      </c>
      <c r="I383" s="274" t="s">
        <v>608</v>
      </c>
      <c r="J383" s="275" t="s">
        <v>394</v>
      </c>
      <c r="K383" s="28"/>
      <c r="L383" s="26">
        <v>998.46</v>
      </c>
      <c r="M383" s="24">
        <v>3855275</v>
      </c>
      <c r="N383" s="25">
        <v>3855275</v>
      </c>
      <c r="O383" s="339"/>
      <c r="P383" s="339"/>
      <c r="Q383" s="24">
        <v>0</v>
      </c>
      <c r="R383" s="88">
        <v>353069.31</v>
      </c>
      <c r="S383" s="88">
        <v>645387.81000000006</v>
      </c>
      <c r="T383" s="88">
        <v>0</v>
      </c>
      <c r="U383" s="88">
        <v>0</v>
      </c>
      <c r="V383" s="3"/>
      <c r="W383" s="1"/>
      <c r="X383" s="1"/>
      <c r="Y383" s="1"/>
    </row>
    <row r="384" spans="1:25" ht="12.75" customHeight="1">
      <c r="A384" s="13"/>
      <c r="B384" s="343" t="s">
        <v>688</v>
      </c>
      <c r="C384" s="343"/>
      <c r="D384" s="343"/>
      <c r="E384" s="343"/>
      <c r="F384" s="343"/>
      <c r="G384" s="344"/>
      <c r="H384" s="31" t="s">
        <v>689</v>
      </c>
      <c r="I384" s="274" t="s">
        <v>688</v>
      </c>
      <c r="J384" s="275" t="s">
        <v>1</v>
      </c>
      <c r="K384" s="28"/>
      <c r="L384" s="26">
        <v>478.53</v>
      </c>
      <c r="M384" s="24">
        <v>4110000</v>
      </c>
      <c r="N384" s="25">
        <v>4110000</v>
      </c>
      <c r="O384" s="339"/>
      <c r="P384" s="339"/>
      <c r="Q384" s="24">
        <v>0</v>
      </c>
      <c r="R384" s="88">
        <v>239188.28</v>
      </c>
      <c r="S384" s="88">
        <v>239337.95</v>
      </c>
      <c r="T384" s="88">
        <v>0</v>
      </c>
      <c r="U384" s="88">
        <v>0</v>
      </c>
      <c r="V384" s="3"/>
      <c r="W384" s="1"/>
      <c r="X384" s="1"/>
      <c r="Y384" s="1"/>
    </row>
    <row r="385" spans="1:25" ht="21.75" customHeight="1">
      <c r="A385" s="13"/>
      <c r="B385" s="343" t="s">
        <v>839</v>
      </c>
      <c r="C385" s="343"/>
      <c r="D385" s="343"/>
      <c r="E385" s="343"/>
      <c r="F385" s="343"/>
      <c r="G385" s="344"/>
      <c r="H385" s="31" t="s">
        <v>397</v>
      </c>
      <c r="I385" s="274" t="s">
        <v>688</v>
      </c>
      <c r="J385" s="275" t="s">
        <v>396</v>
      </c>
      <c r="K385" s="28"/>
      <c r="L385" s="26">
        <v>478.53</v>
      </c>
      <c r="M385" s="24">
        <v>4110000</v>
      </c>
      <c r="N385" s="25">
        <v>4110000</v>
      </c>
      <c r="O385" s="339"/>
      <c r="P385" s="339"/>
      <c r="Q385" s="24">
        <v>0</v>
      </c>
      <c r="R385" s="88">
        <v>239188.28</v>
      </c>
      <c r="S385" s="88">
        <v>239337.95</v>
      </c>
      <c r="T385" s="88">
        <v>0</v>
      </c>
      <c r="U385" s="88">
        <v>0</v>
      </c>
      <c r="V385" s="3"/>
      <c r="W385" s="1"/>
      <c r="X385" s="1"/>
      <c r="Y385" s="1"/>
    </row>
    <row r="386" spans="1:25" ht="21.75" customHeight="1">
      <c r="A386" s="13"/>
      <c r="B386" s="343" t="s">
        <v>840</v>
      </c>
      <c r="C386" s="343"/>
      <c r="D386" s="343"/>
      <c r="E386" s="343"/>
      <c r="F386" s="343"/>
      <c r="G386" s="344"/>
      <c r="H386" s="31" t="s">
        <v>399</v>
      </c>
      <c r="I386" s="274" t="s">
        <v>688</v>
      </c>
      <c r="J386" s="275" t="s">
        <v>398</v>
      </c>
      <c r="K386" s="28"/>
      <c r="L386" s="26">
        <v>478.53</v>
      </c>
      <c r="M386" s="24">
        <v>4110000</v>
      </c>
      <c r="N386" s="25">
        <v>4110000</v>
      </c>
      <c r="O386" s="339"/>
      <c r="P386" s="339"/>
      <c r="Q386" s="24">
        <v>0</v>
      </c>
      <c r="R386" s="88">
        <v>239188.28</v>
      </c>
      <c r="S386" s="88">
        <v>239337.95</v>
      </c>
      <c r="T386" s="88">
        <v>0</v>
      </c>
      <c r="U386" s="88">
        <v>0</v>
      </c>
      <c r="V386" s="3"/>
      <c r="W386" s="1"/>
      <c r="X386" s="1"/>
      <c r="Y386" s="1"/>
    </row>
    <row r="387" spans="1:25" ht="12.75" customHeight="1">
      <c r="A387" s="13"/>
      <c r="B387" s="343" t="s">
        <v>402</v>
      </c>
      <c r="C387" s="343"/>
      <c r="D387" s="343"/>
      <c r="E387" s="343"/>
      <c r="F387" s="343"/>
      <c r="G387" s="344"/>
      <c r="H387" s="31" t="s">
        <v>403</v>
      </c>
      <c r="I387" s="274" t="s">
        <v>402</v>
      </c>
      <c r="J387" s="275" t="s">
        <v>1</v>
      </c>
      <c r="K387" s="28"/>
      <c r="L387" s="26">
        <v>194.91</v>
      </c>
      <c r="M387" s="24">
        <v>533700</v>
      </c>
      <c r="N387" s="25">
        <v>533700</v>
      </c>
      <c r="O387" s="339"/>
      <c r="P387" s="339"/>
      <c r="Q387" s="24">
        <v>0</v>
      </c>
      <c r="R387" s="88">
        <v>42051</v>
      </c>
      <c r="S387" s="88">
        <v>152855</v>
      </c>
      <c r="T387" s="88">
        <v>0</v>
      </c>
      <c r="U387" s="88">
        <v>0</v>
      </c>
      <c r="V387" s="3"/>
      <c r="W387" s="1"/>
      <c r="X387" s="1"/>
      <c r="Y387" s="1"/>
    </row>
    <row r="388" spans="1:25" ht="32.25" customHeight="1">
      <c r="A388" s="13"/>
      <c r="B388" s="343" t="s">
        <v>837</v>
      </c>
      <c r="C388" s="343"/>
      <c r="D388" s="343"/>
      <c r="E388" s="343"/>
      <c r="F388" s="343"/>
      <c r="G388" s="344"/>
      <c r="H388" s="31" t="s">
        <v>393</v>
      </c>
      <c r="I388" s="274" t="s">
        <v>402</v>
      </c>
      <c r="J388" s="275" t="s">
        <v>392</v>
      </c>
      <c r="K388" s="28"/>
      <c r="L388" s="26">
        <v>1.82</v>
      </c>
      <c r="M388" s="24">
        <v>45000</v>
      </c>
      <c r="N388" s="25">
        <v>45000</v>
      </c>
      <c r="O388" s="339"/>
      <c r="P388" s="339"/>
      <c r="Q388" s="24">
        <v>0</v>
      </c>
      <c r="R388" s="88">
        <v>1818</v>
      </c>
      <c r="S388" s="88">
        <v>0</v>
      </c>
      <c r="T388" s="88">
        <v>0</v>
      </c>
      <c r="U388" s="88">
        <v>0</v>
      </c>
      <c r="V388" s="3"/>
      <c r="W388" s="1"/>
      <c r="X388" s="1"/>
      <c r="Y388" s="1"/>
    </row>
    <row r="389" spans="1:25" ht="12.75" customHeight="1">
      <c r="A389" s="13"/>
      <c r="B389" s="343" t="s">
        <v>851</v>
      </c>
      <c r="C389" s="343"/>
      <c r="D389" s="343"/>
      <c r="E389" s="343"/>
      <c r="F389" s="343"/>
      <c r="G389" s="344"/>
      <c r="H389" s="31" t="s">
        <v>395</v>
      </c>
      <c r="I389" s="274" t="s">
        <v>402</v>
      </c>
      <c r="J389" s="275" t="s">
        <v>394</v>
      </c>
      <c r="K389" s="28"/>
      <c r="L389" s="26">
        <v>1.82</v>
      </c>
      <c r="M389" s="24">
        <v>45000</v>
      </c>
      <c r="N389" s="25">
        <v>45000</v>
      </c>
      <c r="O389" s="339"/>
      <c r="P389" s="339"/>
      <c r="Q389" s="24">
        <v>0</v>
      </c>
      <c r="R389" s="88">
        <v>1818</v>
      </c>
      <c r="S389" s="88">
        <v>0</v>
      </c>
      <c r="T389" s="88">
        <v>0</v>
      </c>
      <c r="U389" s="88">
        <v>0</v>
      </c>
      <c r="V389" s="3"/>
      <c r="W389" s="1"/>
      <c r="X389" s="1"/>
      <c r="Y389" s="1"/>
    </row>
    <row r="390" spans="1:25" ht="21.75" customHeight="1">
      <c r="A390" s="13"/>
      <c r="B390" s="343" t="s">
        <v>839</v>
      </c>
      <c r="C390" s="343"/>
      <c r="D390" s="343"/>
      <c r="E390" s="343"/>
      <c r="F390" s="343"/>
      <c r="G390" s="344"/>
      <c r="H390" s="31" t="s">
        <v>397</v>
      </c>
      <c r="I390" s="274" t="s">
        <v>402</v>
      </c>
      <c r="J390" s="275" t="s">
        <v>396</v>
      </c>
      <c r="K390" s="28"/>
      <c r="L390" s="26">
        <v>0</v>
      </c>
      <c r="M390" s="24">
        <v>40000</v>
      </c>
      <c r="N390" s="25">
        <v>40000</v>
      </c>
      <c r="O390" s="339"/>
      <c r="P390" s="339"/>
      <c r="Q390" s="24">
        <v>0</v>
      </c>
      <c r="R390" s="88">
        <v>0</v>
      </c>
      <c r="S390" s="88">
        <v>0</v>
      </c>
      <c r="T390" s="88">
        <v>0</v>
      </c>
      <c r="U390" s="88">
        <v>0</v>
      </c>
      <c r="V390" s="3"/>
      <c r="W390" s="1"/>
      <c r="X390" s="1"/>
      <c r="Y390" s="1"/>
    </row>
    <row r="391" spans="1:25" ht="21.75" customHeight="1">
      <c r="A391" s="13"/>
      <c r="B391" s="343" t="s">
        <v>840</v>
      </c>
      <c r="C391" s="343"/>
      <c r="D391" s="343"/>
      <c r="E391" s="343"/>
      <c r="F391" s="343"/>
      <c r="G391" s="344"/>
      <c r="H391" s="31" t="s">
        <v>399</v>
      </c>
      <c r="I391" s="274" t="s">
        <v>402</v>
      </c>
      <c r="J391" s="275" t="s">
        <v>398</v>
      </c>
      <c r="K391" s="28"/>
      <c r="L391" s="26">
        <v>0</v>
      </c>
      <c r="M391" s="24">
        <v>40000</v>
      </c>
      <c r="N391" s="25">
        <v>40000</v>
      </c>
      <c r="O391" s="339"/>
      <c r="P391" s="339"/>
      <c r="Q391" s="24">
        <v>0</v>
      </c>
      <c r="R391" s="88">
        <v>0</v>
      </c>
      <c r="S391" s="88">
        <v>0</v>
      </c>
      <c r="T391" s="88">
        <v>0</v>
      </c>
      <c r="U391" s="88">
        <v>0</v>
      </c>
      <c r="V391" s="3"/>
      <c r="W391" s="1"/>
      <c r="X391" s="1"/>
      <c r="Y391" s="1"/>
    </row>
    <row r="392" spans="1:25" ht="12.75" customHeight="1">
      <c r="A392" s="13"/>
      <c r="B392" s="343" t="s">
        <v>841</v>
      </c>
      <c r="C392" s="343"/>
      <c r="D392" s="343"/>
      <c r="E392" s="343"/>
      <c r="F392" s="343"/>
      <c r="G392" s="344"/>
      <c r="H392" s="31" t="s">
        <v>405</v>
      </c>
      <c r="I392" s="274" t="s">
        <v>402</v>
      </c>
      <c r="J392" s="275" t="s">
        <v>404</v>
      </c>
      <c r="K392" s="28"/>
      <c r="L392" s="26">
        <v>89.09</v>
      </c>
      <c r="M392" s="24">
        <v>228700</v>
      </c>
      <c r="N392" s="25">
        <v>228700</v>
      </c>
      <c r="O392" s="339"/>
      <c r="P392" s="339"/>
      <c r="Q392" s="24">
        <v>0</v>
      </c>
      <c r="R392" s="88">
        <v>40233</v>
      </c>
      <c r="S392" s="88">
        <v>48855</v>
      </c>
      <c r="T392" s="88">
        <v>0</v>
      </c>
      <c r="U392" s="88">
        <v>0</v>
      </c>
      <c r="V392" s="3"/>
      <c r="W392" s="1"/>
      <c r="X392" s="1"/>
      <c r="Y392" s="1"/>
    </row>
    <row r="393" spans="1:25" ht="12.75" customHeight="1">
      <c r="A393" s="13"/>
      <c r="B393" s="343" t="s">
        <v>923</v>
      </c>
      <c r="C393" s="343"/>
      <c r="D393" s="343"/>
      <c r="E393" s="343"/>
      <c r="F393" s="343"/>
      <c r="G393" s="344"/>
      <c r="H393" s="31" t="s">
        <v>407</v>
      </c>
      <c r="I393" s="274" t="s">
        <v>402</v>
      </c>
      <c r="J393" s="275" t="s">
        <v>406</v>
      </c>
      <c r="K393" s="28"/>
      <c r="L393" s="26">
        <v>89.09</v>
      </c>
      <c r="M393" s="24">
        <v>228700</v>
      </c>
      <c r="N393" s="25">
        <v>228700</v>
      </c>
      <c r="O393" s="339"/>
      <c r="P393" s="339"/>
      <c r="Q393" s="24">
        <v>0</v>
      </c>
      <c r="R393" s="88">
        <v>40233</v>
      </c>
      <c r="S393" s="88">
        <v>48855</v>
      </c>
      <c r="T393" s="88">
        <v>0</v>
      </c>
      <c r="U393" s="88">
        <v>0</v>
      </c>
      <c r="V393" s="3"/>
      <c r="W393" s="1"/>
      <c r="X393" s="1"/>
      <c r="Y393" s="1"/>
    </row>
    <row r="394" spans="1:25" ht="12.75" customHeight="1">
      <c r="A394" s="13"/>
      <c r="B394" s="343" t="s">
        <v>900</v>
      </c>
      <c r="C394" s="343"/>
      <c r="D394" s="343"/>
      <c r="E394" s="343"/>
      <c r="F394" s="343"/>
      <c r="G394" s="344"/>
      <c r="H394" s="31" t="s">
        <v>605</v>
      </c>
      <c r="I394" s="274" t="s">
        <v>402</v>
      </c>
      <c r="J394" s="275" t="s">
        <v>604</v>
      </c>
      <c r="K394" s="28"/>
      <c r="L394" s="26">
        <v>104</v>
      </c>
      <c r="M394" s="24">
        <v>220000</v>
      </c>
      <c r="N394" s="25">
        <v>220000</v>
      </c>
      <c r="O394" s="339"/>
      <c r="P394" s="339"/>
      <c r="Q394" s="24">
        <v>0</v>
      </c>
      <c r="R394" s="88">
        <v>0</v>
      </c>
      <c r="S394" s="88">
        <v>104000</v>
      </c>
      <c r="T394" s="88">
        <v>0</v>
      </c>
      <c r="U394" s="88">
        <v>0</v>
      </c>
      <c r="V394" s="3"/>
      <c r="W394" s="1"/>
      <c r="X394" s="1"/>
      <c r="Y394" s="1"/>
    </row>
    <row r="395" spans="1:25" ht="12.75" customHeight="1">
      <c r="A395" s="13"/>
      <c r="B395" s="343" t="s">
        <v>924</v>
      </c>
      <c r="C395" s="343"/>
      <c r="D395" s="343"/>
      <c r="E395" s="343"/>
      <c r="F395" s="343"/>
      <c r="G395" s="344"/>
      <c r="H395" s="31" t="s">
        <v>637</v>
      </c>
      <c r="I395" s="274" t="s">
        <v>402</v>
      </c>
      <c r="J395" s="275" t="s">
        <v>636</v>
      </c>
      <c r="K395" s="28"/>
      <c r="L395" s="26">
        <v>104</v>
      </c>
      <c r="M395" s="24">
        <v>150000</v>
      </c>
      <c r="N395" s="25">
        <v>150000</v>
      </c>
      <c r="O395" s="339"/>
      <c r="P395" s="339"/>
      <c r="Q395" s="24">
        <v>0</v>
      </c>
      <c r="R395" s="88">
        <v>0</v>
      </c>
      <c r="S395" s="88">
        <v>104000</v>
      </c>
      <c r="T395" s="88">
        <v>0</v>
      </c>
      <c r="U395" s="88">
        <v>0</v>
      </c>
      <c r="V395" s="3"/>
      <c r="W395" s="1"/>
      <c r="X395" s="1"/>
      <c r="Y395" s="1"/>
    </row>
    <row r="396" spans="1:25" ht="12.75" customHeight="1">
      <c r="A396" s="13"/>
      <c r="B396" s="343" t="s">
        <v>922</v>
      </c>
      <c r="C396" s="343"/>
      <c r="D396" s="343"/>
      <c r="E396" s="343"/>
      <c r="F396" s="343"/>
      <c r="G396" s="344"/>
      <c r="H396" s="31" t="s">
        <v>607</v>
      </c>
      <c r="I396" s="274" t="s">
        <v>402</v>
      </c>
      <c r="J396" s="275" t="s">
        <v>606</v>
      </c>
      <c r="K396" s="28"/>
      <c r="L396" s="26">
        <v>0</v>
      </c>
      <c r="M396" s="24">
        <v>70000</v>
      </c>
      <c r="N396" s="25">
        <v>70000</v>
      </c>
      <c r="O396" s="339"/>
      <c r="P396" s="339"/>
      <c r="Q396" s="24">
        <v>0</v>
      </c>
      <c r="R396" s="88">
        <v>0</v>
      </c>
      <c r="S396" s="88">
        <v>0</v>
      </c>
      <c r="T396" s="88">
        <v>0</v>
      </c>
      <c r="U396" s="88">
        <v>0</v>
      </c>
      <c r="V396" s="3"/>
      <c r="W396" s="1"/>
      <c r="X396" s="1"/>
      <c r="Y396" s="1"/>
    </row>
    <row r="397" spans="1:25" ht="32.25" customHeight="1">
      <c r="A397" s="13"/>
      <c r="B397" s="343" t="s">
        <v>657</v>
      </c>
      <c r="C397" s="343"/>
      <c r="D397" s="343"/>
      <c r="E397" s="343"/>
      <c r="F397" s="343"/>
      <c r="G397" s="344"/>
      <c r="H397" s="31" t="s">
        <v>658</v>
      </c>
      <c r="I397" s="274" t="s">
        <v>657</v>
      </c>
      <c r="J397" s="275" t="s">
        <v>1</v>
      </c>
      <c r="K397" s="28"/>
      <c r="L397" s="26">
        <v>1608.32</v>
      </c>
      <c r="M397" s="24">
        <v>6910500</v>
      </c>
      <c r="N397" s="25">
        <v>7116400</v>
      </c>
      <c r="O397" s="339"/>
      <c r="P397" s="339"/>
      <c r="Q397" s="24">
        <v>0</v>
      </c>
      <c r="R397" s="88">
        <v>1155711.6299999999</v>
      </c>
      <c r="S397" s="88">
        <v>452608.67</v>
      </c>
      <c r="T397" s="88">
        <v>0</v>
      </c>
      <c r="U397" s="88">
        <v>0</v>
      </c>
      <c r="V397" s="3"/>
      <c r="W397" s="1"/>
      <c r="X397" s="1"/>
      <c r="Y397" s="1"/>
    </row>
    <row r="398" spans="1:25" ht="21.75" customHeight="1">
      <c r="A398" s="13"/>
      <c r="B398" s="343" t="s">
        <v>659</v>
      </c>
      <c r="C398" s="343"/>
      <c r="D398" s="343"/>
      <c r="E398" s="343"/>
      <c r="F398" s="343"/>
      <c r="G398" s="344"/>
      <c r="H398" s="31" t="s">
        <v>660</v>
      </c>
      <c r="I398" s="274" t="s">
        <v>659</v>
      </c>
      <c r="J398" s="275" t="s">
        <v>1</v>
      </c>
      <c r="K398" s="28"/>
      <c r="L398" s="26">
        <v>1401.68</v>
      </c>
      <c r="M398" s="24">
        <v>5093300</v>
      </c>
      <c r="N398" s="25">
        <v>5648400</v>
      </c>
      <c r="O398" s="339"/>
      <c r="P398" s="339"/>
      <c r="Q398" s="24">
        <v>0</v>
      </c>
      <c r="R398" s="88">
        <v>1118155.94</v>
      </c>
      <c r="S398" s="88">
        <v>283527.33</v>
      </c>
      <c r="T398" s="88">
        <v>0</v>
      </c>
      <c r="U398" s="88">
        <v>0</v>
      </c>
      <c r="V398" s="3"/>
      <c r="W398" s="1"/>
      <c r="X398" s="1"/>
      <c r="Y398" s="1"/>
    </row>
    <row r="399" spans="1:25" ht="32.25" customHeight="1">
      <c r="A399" s="13"/>
      <c r="B399" s="343" t="s">
        <v>837</v>
      </c>
      <c r="C399" s="343"/>
      <c r="D399" s="343"/>
      <c r="E399" s="343"/>
      <c r="F399" s="343"/>
      <c r="G399" s="344"/>
      <c r="H399" s="31" t="s">
        <v>393</v>
      </c>
      <c r="I399" s="274" t="s">
        <v>659</v>
      </c>
      <c r="J399" s="275" t="s">
        <v>392</v>
      </c>
      <c r="K399" s="28"/>
      <c r="L399" s="26">
        <v>1228.8800000000001</v>
      </c>
      <c r="M399" s="24">
        <v>4222500</v>
      </c>
      <c r="N399" s="25">
        <v>4772600</v>
      </c>
      <c r="O399" s="339"/>
      <c r="P399" s="339"/>
      <c r="Q399" s="24">
        <v>0</v>
      </c>
      <c r="R399" s="88">
        <v>1032444.03</v>
      </c>
      <c r="S399" s="88">
        <v>196433.57</v>
      </c>
      <c r="T399" s="88">
        <v>0</v>
      </c>
      <c r="U399" s="88">
        <v>0</v>
      </c>
      <c r="V399" s="3"/>
      <c r="W399" s="1"/>
      <c r="X399" s="1"/>
      <c r="Y399" s="1"/>
    </row>
    <row r="400" spans="1:25" ht="12.75" customHeight="1">
      <c r="A400" s="13"/>
      <c r="B400" s="343" t="s">
        <v>851</v>
      </c>
      <c r="C400" s="343"/>
      <c r="D400" s="343"/>
      <c r="E400" s="343"/>
      <c r="F400" s="343"/>
      <c r="G400" s="344"/>
      <c r="H400" s="31" t="s">
        <v>395</v>
      </c>
      <c r="I400" s="274" t="s">
        <v>659</v>
      </c>
      <c r="J400" s="275" t="s">
        <v>394</v>
      </c>
      <c r="K400" s="28"/>
      <c r="L400" s="26">
        <v>1228.8800000000001</v>
      </c>
      <c r="M400" s="24">
        <v>4222500</v>
      </c>
      <c r="N400" s="25">
        <v>4772600</v>
      </c>
      <c r="O400" s="339"/>
      <c r="P400" s="339"/>
      <c r="Q400" s="24">
        <v>0</v>
      </c>
      <c r="R400" s="88">
        <v>1032444.03</v>
      </c>
      <c r="S400" s="88">
        <v>196433.57</v>
      </c>
      <c r="T400" s="88">
        <v>0</v>
      </c>
      <c r="U400" s="88">
        <v>0</v>
      </c>
      <c r="V400" s="3"/>
      <c r="W400" s="1"/>
      <c r="X400" s="1"/>
      <c r="Y400" s="1"/>
    </row>
    <row r="401" spans="1:25" ht="21.75" customHeight="1">
      <c r="A401" s="13"/>
      <c r="B401" s="343" t="s">
        <v>839</v>
      </c>
      <c r="C401" s="343"/>
      <c r="D401" s="343"/>
      <c r="E401" s="343"/>
      <c r="F401" s="343"/>
      <c r="G401" s="344"/>
      <c r="H401" s="31" t="s">
        <v>397</v>
      </c>
      <c r="I401" s="274" t="s">
        <v>659</v>
      </c>
      <c r="J401" s="275" t="s">
        <v>396</v>
      </c>
      <c r="K401" s="28"/>
      <c r="L401" s="26">
        <v>25.85</v>
      </c>
      <c r="M401" s="24">
        <v>100000</v>
      </c>
      <c r="N401" s="25">
        <v>105000</v>
      </c>
      <c r="O401" s="339"/>
      <c r="P401" s="339"/>
      <c r="Q401" s="24">
        <v>0</v>
      </c>
      <c r="R401" s="88">
        <v>12928.24</v>
      </c>
      <c r="S401" s="88">
        <v>12928.24</v>
      </c>
      <c r="T401" s="88">
        <v>0</v>
      </c>
      <c r="U401" s="88">
        <v>0</v>
      </c>
      <c r="V401" s="3"/>
      <c r="W401" s="1"/>
      <c r="X401" s="1"/>
      <c r="Y401" s="1"/>
    </row>
    <row r="402" spans="1:25" ht="21.75" customHeight="1">
      <c r="A402" s="13"/>
      <c r="B402" s="343" t="s">
        <v>840</v>
      </c>
      <c r="C402" s="343"/>
      <c r="D402" s="343"/>
      <c r="E402" s="343"/>
      <c r="F402" s="343"/>
      <c r="G402" s="344"/>
      <c r="H402" s="31" t="s">
        <v>399</v>
      </c>
      <c r="I402" s="274" t="s">
        <v>659</v>
      </c>
      <c r="J402" s="275" t="s">
        <v>398</v>
      </c>
      <c r="K402" s="28"/>
      <c r="L402" s="26">
        <v>25.85</v>
      </c>
      <c r="M402" s="24">
        <v>100000</v>
      </c>
      <c r="N402" s="25">
        <v>105000</v>
      </c>
      <c r="O402" s="339"/>
      <c r="P402" s="339"/>
      <c r="Q402" s="24">
        <v>0</v>
      </c>
      <c r="R402" s="88">
        <v>12928.24</v>
      </c>
      <c r="S402" s="88">
        <v>12928.24</v>
      </c>
      <c r="T402" s="88">
        <v>0</v>
      </c>
      <c r="U402" s="88">
        <v>0</v>
      </c>
      <c r="V402" s="3"/>
      <c r="W402" s="1"/>
      <c r="X402" s="1"/>
      <c r="Y402" s="1"/>
    </row>
    <row r="403" spans="1:25" ht="12.75" customHeight="1">
      <c r="A403" s="13"/>
      <c r="B403" s="343" t="s">
        <v>863</v>
      </c>
      <c r="C403" s="343"/>
      <c r="D403" s="343"/>
      <c r="E403" s="343"/>
      <c r="F403" s="343"/>
      <c r="G403" s="344"/>
      <c r="H403" s="31" t="s">
        <v>768</v>
      </c>
      <c r="I403" s="274" t="s">
        <v>659</v>
      </c>
      <c r="J403" s="275" t="s">
        <v>767</v>
      </c>
      <c r="K403" s="28"/>
      <c r="L403" s="26">
        <v>146.94999999999999</v>
      </c>
      <c r="M403" s="24">
        <v>770800</v>
      </c>
      <c r="N403" s="25">
        <v>770800</v>
      </c>
      <c r="O403" s="339"/>
      <c r="P403" s="339"/>
      <c r="Q403" s="24">
        <v>0</v>
      </c>
      <c r="R403" s="88">
        <v>72783.67</v>
      </c>
      <c r="S403" s="88">
        <v>74165.52</v>
      </c>
      <c r="T403" s="88">
        <v>0</v>
      </c>
      <c r="U403" s="88">
        <v>0</v>
      </c>
      <c r="V403" s="3"/>
      <c r="W403" s="1"/>
      <c r="X403" s="1"/>
      <c r="Y403" s="1"/>
    </row>
    <row r="404" spans="1:25" ht="12.75" customHeight="1">
      <c r="A404" s="13"/>
      <c r="B404" s="343" t="s">
        <v>906</v>
      </c>
      <c r="C404" s="343"/>
      <c r="D404" s="343"/>
      <c r="E404" s="343"/>
      <c r="F404" s="343"/>
      <c r="G404" s="344"/>
      <c r="H404" s="31" t="s">
        <v>778</v>
      </c>
      <c r="I404" s="274" t="s">
        <v>659</v>
      </c>
      <c r="J404" s="275" t="s">
        <v>777</v>
      </c>
      <c r="K404" s="28"/>
      <c r="L404" s="26">
        <v>146.94999999999999</v>
      </c>
      <c r="M404" s="24">
        <v>770800</v>
      </c>
      <c r="N404" s="25">
        <v>770800</v>
      </c>
      <c r="O404" s="339"/>
      <c r="P404" s="339"/>
      <c r="Q404" s="24">
        <v>0</v>
      </c>
      <c r="R404" s="88">
        <v>72783.67</v>
      </c>
      <c r="S404" s="88">
        <v>74165.52</v>
      </c>
      <c r="T404" s="88">
        <v>0</v>
      </c>
      <c r="U404" s="88">
        <v>0</v>
      </c>
      <c r="V404" s="3"/>
      <c r="W404" s="1"/>
      <c r="X404" s="1"/>
      <c r="Y404" s="1"/>
    </row>
    <row r="405" spans="1:25" ht="32.25" customHeight="1">
      <c r="A405" s="13"/>
      <c r="B405" s="343" t="s">
        <v>661</v>
      </c>
      <c r="C405" s="343"/>
      <c r="D405" s="343"/>
      <c r="E405" s="343"/>
      <c r="F405" s="343"/>
      <c r="G405" s="344"/>
      <c r="H405" s="31" t="s">
        <v>662</v>
      </c>
      <c r="I405" s="274" t="s">
        <v>661</v>
      </c>
      <c r="J405" s="275" t="s">
        <v>1</v>
      </c>
      <c r="K405" s="28"/>
      <c r="L405" s="26">
        <v>206.64</v>
      </c>
      <c r="M405" s="24">
        <v>1817200</v>
      </c>
      <c r="N405" s="25">
        <v>1468000</v>
      </c>
      <c r="O405" s="339"/>
      <c r="P405" s="339"/>
      <c r="Q405" s="24">
        <v>0</v>
      </c>
      <c r="R405" s="88">
        <v>37555.69</v>
      </c>
      <c r="S405" s="88">
        <v>169081.34</v>
      </c>
      <c r="T405" s="88">
        <v>0</v>
      </c>
      <c r="U405" s="88">
        <v>0</v>
      </c>
      <c r="V405" s="3"/>
      <c r="W405" s="1"/>
      <c r="X405" s="1"/>
      <c r="Y405" s="1"/>
    </row>
    <row r="406" spans="1:25" ht="32.25" customHeight="1">
      <c r="A406" s="13"/>
      <c r="B406" s="343" t="s">
        <v>837</v>
      </c>
      <c r="C406" s="343"/>
      <c r="D406" s="343"/>
      <c r="E406" s="343"/>
      <c r="F406" s="343"/>
      <c r="G406" s="344"/>
      <c r="H406" s="31" t="s">
        <v>393</v>
      </c>
      <c r="I406" s="274" t="s">
        <v>661</v>
      </c>
      <c r="J406" s="275" t="s">
        <v>392</v>
      </c>
      <c r="K406" s="28"/>
      <c r="L406" s="26">
        <v>75.58</v>
      </c>
      <c r="M406" s="24">
        <v>1072700</v>
      </c>
      <c r="N406" s="25">
        <v>667723</v>
      </c>
      <c r="O406" s="339"/>
      <c r="P406" s="339"/>
      <c r="Q406" s="24">
        <v>0</v>
      </c>
      <c r="R406" s="88">
        <v>16500</v>
      </c>
      <c r="S406" s="88">
        <v>59081.34</v>
      </c>
      <c r="T406" s="88">
        <v>0</v>
      </c>
      <c r="U406" s="88">
        <v>0</v>
      </c>
      <c r="V406" s="3"/>
      <c r="W406" s="1"/>
      <c r="X406" s="1"/>
      <c r="Y406" s="1"/>
    </row>
    <row r="407" spans="1:25" ht="12.75" customHeight="1">
      <c r="A407" s="13"/>
      <c r="B407" s="343" t="s">
        <v>851</v>
      </c>
      <c r="C407" s="343"/>
      <c r="D407" s="343"/>
      <c r="E407" s="343"/>
      <c r="F407" s="343"/>
      <c r="G407" s="344"/>
      <c r="H407" s="31" t="s">
        <v>395</v>
      </c>
      <c r="I407" s="274" t="s">
        <v>661</v>
      </c>
      <c r="J407" s="275" t="s">
        <v>394</v>
      </c>
      <c r="K407" s="28"/>
      <c r="L407" s="26">
        <v>75.58</v>
      </c>
      <c r="M407" s="24">
        <v>1072700</v>
      </c>
      <c r="N407" s="25">
        <v>667723</v>
      </c>
      <c r="O407" s="339"/>
      <c r="P407" s="339"/>
      <c r="Q407" s="24">
        <v>0</v>
      </c>
      <c r="R407" s="88">
        <v>16500</v>
      </c>
      <c r="S407" s="88">
        <v>59081.34</v>
      </c>
      <c r="T407" s="88">
        <v>0</v>
      </c>
      <c r="U407" s="88">
        <v>0</v>
      </c>
      <c r="V407" s="3"/>
      <c r="W407" s="1"/>
      <c r="X407" s="1"/>
      <c r="Y407" s="1"/>
    </row>
    <row r="408" spans="1:25" ht="21.75" customHeight="1">
      <c r="A408" s="13"/>
      <c r="B408" s="343" t="s">
        <v>839</v>
      </c>
      <c r="C408" s="343"/>
      <c r="D408" s="343"/>
      <c r="E408" s="343"/>
      <c r="F408" s="343"/>
      <c r="G408" s="344"/>
      <c r="H408" s="31" t="s">
        <v>397</v>
      </c>
      <c r="I408" s="274" t="s">
        <v>661</v>
      </c>
      <c r="J408" s="275" t="s">
        <v>396</v>
      </c>
      <c r="K408" s="28"/>
      <c r="L408" s="26">
        <v>110</v>
      </c>
      <c r="M408" s="24">
        <v>526000</v>
      </c>
      <c r="N408" s="25">
        <v>581777</v>
      </c>
      <c r="O408" s="339"/>
      <c r="P408" s="339"/>
      <c r="Q408" s="24">
        <v>0</v>
      </c>
      <c r="R408" s="88">
        <v>0</v>
      </c>
      <c r="S408" s="88">
        <v>110000</v>
      </c>
      <c r="T408" s="88">
        <v>0</v>
      </c>
      <c r="U408" s="88">
        <v>0</v>
      </c>
      <c r="V408" s="3"/>
      <c r="W408" s="1"/>
      <c r="X408" s="1"/>
      <c r="Y408" s="1"/>
    </row>
    <row r="409" spans="1:25" ht="21.75" customHeight="1">
      <c r="A409" s="13"/>
      <c r="B409" s="343" t="s">
        <v>840</v>
      </c>
      <c r="C409" s="343"/>
      <c r="D409" s="343"/>
      <c r="E409" s="343"/>
      <c r="F409" s="343"/>
      <c r="G409" s="344"/>
      <c r="H409" s="31" t="s">
        <v>399</v>
      </c>
      <c r="I409" s="274" t="s">
        <v>661</v>
      </c>
      <c r="J409" s="275" t="s">
        <v>398</v>
      </c>
      <c r="K409" s="28"/>
      <c r="L409" s="26">
        <v>110</v>
      </c>
      <c r="M409" s="24">
        <v>526000</v>
      </c>
      <c r="N409" s="25">
        <v>581777</v>
      </c>
      <c r="O409" s="339"/>
      <c r="P409" s="339"/>
      <c r="Q409" s="24">
        <v>0</v>
      </c>
      <c r="R409" s="88">
        <v>0</v>
      </c>
      <c r="S409" s="88">
        <v>110000</v>
      </c>
      <c r="T409" s="88">
        <v>0</v>
      </c>
      <c r="U409" s="88">
        <v>0</v>
      </c>
      <c r="V409" s="3"/>
      <c r="W409" s="1"/>
      <c r="X409" s="1"/>
      <c r="Y409" s="1"/>
    </row>
    <row r="410" spans="1:25" ht="12.75" customHeight="1">
      <c r="A410" s="13"/>
      <c r="B410" s="343" t="s">
        <v>863</v>
      </c>
      <c r="C410" s="343"/>
      <c r="D410" s="343"/>
      <c r="E410" s="343"/>
      <c r="F410" s="343"/>
      <c r="G410" s="344"/>
      <c r="H410" s="31" t="s">
        <v>768</v>
      </c>
      <c r="I410" s="274" t="s">
        <v>661</v>
      </c>
      <c r="J410" s="275" t="s">
        <v>767</v>
      </c>
      <c r="K410" s="28"/>
      <c r="L410" s="26">
        <v>21.06</v>
      </c>
      <c r="M410" s="24">
        <v>218500</v>
      </c>
      <c r="N410" s="25">
        <v>218500</v>
      </c>
      <c r="O410" s="339"/>
      <c r="P410" s="339"/>
      <c r="Q410" s="24">
        <v>0</v>
      </c>
      <c r="R410" s="88">
        <v>21055.69</v>
      </c>
      <c r="S410" s="88">
        <v>0</v>
      </c>
      <c r="T410" s="88">
        <v>0</v>
      </c>
      <c r="U410" s="88">
        <v>0</v>
      </c>
      <c r="V410" s="3"/>
      <c r="W410" s="1"/>
      <c r="X410" s="1"/>
      <c r="Y410" s="1"/>
    </row>
    <row r="411" spans="1:25" ht="12.75" customHeight="1">
      <c r="A411" s="13"/>
      <c r="B411" s="343" t="s">
        <v>906</v>
      </c>
      <c r="C411" s="343"/>
      <c r="D411" s="343"/>
      <c r="E411" s="343"/>
      <c r="F411" s="343"/>
      <c r="G411" s="344"/>
      <c r="H411" s="31" t="s">
        <v>778</v>
      </c>
      <c r="I411" s="274" t="s">
        <v>661</v>
      </c>
      <c r="J411" s="275" t="s">
        <v>777</v>
      </c>
      <c r="K411" s="28"/>
      <c r="L411" s="26">
        <v>21.06</v>
      </c>
      <c r="M411" s="24">
        <v>218500</v>
      </c>
      <c r="N411" s="25">
        <v>218500</v>
      </c>
      <c r="O411" s="339"/>
      <c r="P411" s="339"/>
      <c r="Q411" s="24">
        <v>0</v>
      </c>
      <c r="R411" s="88">
        <v>21055.69</v>
      </c>
      <c r="S411" s="88">
        <v>0</v>
      </c>
      <c r="T411" s="88">
        <v>0</v>
      </c>
      <c r="U411" s="88">
        <v>0</v>
      </c>
      <c r="V411" s="3"/>
      <c r="W411" s="1"/>
      <c r="X411" s="1"/>
      <c r="Y411" s="1"/>
    </row>
    <row r="412" spans="1:25" ht="32.25" customHeight="1">
      <c r="A412" s="13"/>
      <c r="B412" s="343" t="s">
        <v>638</v>
      </c>
      <c r="C412" s="343"/>
      <c r="D412" s="343"/>
      <c r="E412" s="343"/>
      <c r="F412" s="343"/>
      <c r="G412" s="344"/>
      <c r="H412" s="31" t="s">
        <v>639</v>
      </c>
      <c r="I412" s="274" t="s">
        <v>638</v>
      </c>
      <c r="J412" s="275" t="s">
        <v>1</v>
      </c>
      <c r="K412" s="28"/>
      <c r="L412" s="26">
        <v>2275.14</v>
      </c>
      <c r="M412" s="24">
        <v>10381400</v>
      </c>
      <c r="N412" s="25">
        <v>9840200</v>
      </c>
      <c r="O412" s="339"/>
      <c r="P412" s="339"/>
      <c r="Q412" s="24">
        <v>0</v>
      </c>
      <c r="R412" s="88">
        <v>1711675.51</v>
      </c>
      <c r="S412" s="88">
        <v>563466.29</v>
      </c>
      <c r="T412" s="88">
        <v>0</v>
      </c>
      <c r="U412" s="88">
        <v>0</v>
      </c>
      <c r="V412" s="3"/>
      <c r="W412" s="1"/>
      <c r="X412" s="1"/>
      <c r="Y412" s="1"/>
    </row>
    <row r="413" spans="1:25" ht="32.25" customHeight="1">
      <c r="A413" s="13"/>
      <c r="B413" s="343" t="s">
        <v>640</v>
      </c>
      <c r="C413" s="343"/>
      <c r="D413" s="343"/>
      <c r="E413" s="343"/>
      <c r="F413" s="343"/>
      <c r="G413" s="344"/>
      <c r="H413" s="31" t="s">
        <v>641</v>
      </c>
      <c r="I413" s="274" t="s">
        <v>640</v>
      </c>
      <c r="J413" s="275" t="s">
        <v>1</v>
      </c>
      <c r="K413" s="28"/>
      <c r="L413" s="26">
        <v>2275.14</v>
      </c>
      <c r="M413" s="24">
        <v>10381400</v>
      </c>
      <c r="N413" s="25">
        <v>9840200</v>
      </c>
      <c r="O413" s="339"/>
      <c r="P413" s="339"/>
      <c r="Q413" s="24">
        <v>0</v>
      </c>
      <c r="R413" s="88">
        <v>1711675.51</v>
      </c>
      <c r="S413" s="88">
        <v>563466.29</v>
      </c>
      <c r="T413" s="88">
        <v>0</v>
      </c>
      <c r="U413" s="88">
        <v>0</v>
      </c>
      <c r="V413" s="3"/>
      <c r="W413" s="1"/>
      <c r="X413" s="1"/>
      <c r="Y413" s="1"/>
    </row>
    <row r="414" spans="1:25" ht="32.25" customHeight="1">
      <c r="A414" s="13"/>
      <c r="B414" s="343" t="s">
        <v>837</v>
      </c>
      <c r="C414" s="343"/>
      <c r="D414" s="343"/>
      <c r="E414" s="343"/>
      <c r="F414" s="343"/>
      <c r="G414" s="344"/>
      <c r="H414" s="31" t="s">
        <v>393</v>
      </c>
      <c r="I414" s="274" t="s">
        <v>640</v>
      </c>
      <c r="J414" s="275" t="s">
        <v>392</v>
      </c>
      <c r="K414" s="28"/>
      <c r="L414" s="26">
        <v>1988.28</v>
      </c>
      <c r="M414" s="24">
        <v>8849946</v>
      </c>
      <c r="N414" s="25">
        <v>8849946</v>
      </c>
      <c r="O414" s="339"/>
      <c r="P414" s="339"/>
      <c r="Q414" s="24">
        <v>0</v>
      </c>
      <c r="R414" s="88">
        <v>1590300.46</v>
      </c>
      <c r="S414" s="88">
        <v>397979.07</v>
      </c>
      <c r="T414" s="88">
        <v>0</v>
      </c>
      <c r="U414" s="88">
        <v>0</v>
      </c>
      <c r="V414" s="3"/>
      <c r="W414" s="1"/>
      <c r="X414" s="1"/>
      <c r="Y414" s="1"/>
    </row>
    <row r="415" spans="1:25" ht="12.75" customHeight="1">
      <c r="A415" s="13"/>
      <c r="B415" s="343" t="s">
        <v>851</v>
      </c>
      <c r="C415" s="343"/>
      <c r="D415" s="343"/>
      <c r="E415" s="343"/>
      <c r="F415" s="343"/>
      <c r="G415" s="344"/>
      <c r="H415" s="31" t="s">
        <v>395</v>
      </c>
      <c r="I415" s="274" t="s">
        <v>640</v>
      </c>
      <c r="J415" s="275" t="s">
        <v>394</v>
      </c>
      <c r="K415" s="28"/>
      <c r="L415" s="26">
        <v>1988.28</v>
      </c>
      <c r="M415" s="24">
        <v>8849946</v>
      </c>
      <c r="N415" s="25">
        <v>8849946</v>
      </c>
      <c r="O415" s="339"/>
      <c r="P415" s="339"/>
      <c r="Q415" s="24">
        <v>0</v>
      </c>
      <c r="R415" s="88">
        <v>1590300.46</v>
      </c>
      <c r="S415" s="88">
        <v>397979.07</v>
      </c>
      <c r="T415" s="88">
        <v>0</v>
      </c>
      <c r="U415" s="88">
        <v>0</v>
      </c>
      <c r="V415" s="3"/>
      <c r="W415" s="1"/>
      <c r="X415" s="1"/>
      <c r="Y415" s="1"/>
    </row>
    <row r="416" spans="1:25" ht="21.75" customHeight="1">
      <c r="A416" s="13"/>
      <c r="B416" s="343" t="s">
        <v>839</v>
      </c>
      <c r="C416" s="343"/>
      <c r="D416" s="343"/>
      <c r="E416" s="343"/>
      <c r="F416" s="343"/>
      <c r="G416" s="344"/>
      <c r="H416" s="31" t="s">
        <v>397</v>
      </c>
      <c r="I416" s="274" t="s">
        <v>640</v>
      </c>
      <c r="J416" s="275" t="s">
        <v>396</v>
      </c>
      <c r="K416" s="28"/>
      <c r="L416" s="26">
        <v>286.86</v>
      </c>
      <c r="M416" s="24">
        <v>1531454</v>
      </c>
      <c r="N416" s="25">
        <v>990254</v>
      </c>
      <c r="O416" s="339"/>
      <c r="P416" s="339"/>
      <c r="Q416" s="24">
        <v>0</v>
      </c>
      <c r="R416" s="88">
        <v>121375.05</v>
      </c>
      <c r="S416" s="88">
        <v>165487.22</v>
      </c>
      <c r="T416" s="88">
        <v>0</v>
      </c>
      <c r="U416" s="88">
        <v>0</v>
      </c>
      <c r="V416" s="3"/>
      <c r="W416" s="1"/>
      <c r="X416" s="1"/>
      <c r="Y416" s="1"/>
    </row>
    <row r="417" spans="1:25" ht="21.75" customHeight="1">
      <c r="A417" s="13"/>
      <c r="B417" s="343" t="s">
        <v>840</v>
      </c>
      <c r="C417" s="343"/>
      <c r="D417" s="343"/>
      <c r="E417" s="343"/>
      <c r="F417" s="343"/>
      <c r="G417" s="344"/>
      <c r="H417" s="31" t="s">
        <v>399</v>
      </c>
      <c r="I417" s="274" t="s">
        <v>640</v>
      </c>
      <c r="J417" s="275" t="s">
        <v>398</v>
      </c>
      <c r="K417" s="28"/>
      <c r="L417" s="26">
        <v>286.86</v>
      </c>
      <c r="M417" s="24">
        <v>1531454</v>
      </c>
      <c r="N417" s="25">
        <v>990254</v>
      </c>
      <c r="O417" s="339"/>
      <c r="P417" s="339"/>
      <c r="Q417" s="24">
        <v>0</v>
      </c>
      <c r="R417" s="88">
        <v>121375.05</v>
      </c>
      <c r="S417" s="88">
        <v>165487.22</v>
      </c>
      <c r="T417" s="88">
        <v>0</v>
      </c>
      <c r="U417" s="88">
        <v>0</v>
      </c>
      <c r="V417" s="3"/>
      <c r="W417" s="1"/>
      <c r="X417" s="1"/>
      <c r="Y417" s="1"/>
    </row>
    <row r="418" spans="1:25" ht="21.75" customHeight="1">
      <c r="A418" s="13"/>
      <c r="B418" s="343" t="s">
        <v>708</v>
      </c>
      <c r="C418" s="343"/>
      <c r="D418" s="343"/>
      <c r="E418" s="343"/>
      <c r="F418" s="343"/>
      <c r="G418" s="344"/>
      <c r="H418" s="31" t="s">
        <v>709</v>
      </c>
      <c r="I418" s="274" t="s">
        <v>708</v>
      </c>
      <c r="J418" s="275" t="s">
        <v>1</v>
      </c>
      <c r="K418" s="28"/>
      <c r="L418" s="26">
        <v>1098.3800000000001</v>
      </c>
      <c r="M418" s="24">
        <v>4841500</v>
      </c>
      <c r="N418" s="25">
        <v>4841500</v>
      </c>
      <c r="O418" s="339"/>
      <c r="P418" s="339"/>
      <c r="Q418" s="24">
        <v>0</v>
      </c>
      <c r="R418" s="88">
        <v>732252</v>
      </c>
      <c r="S418" s="88">
        <v>366126</v>
      </c>
      <c r="T418" s="88">
        <v>0</v>
      </c>
      <c r="U418" s="88">
        <v>0</v>
      </c>
      <c r="V418" s="3"/>
      <c r="W418" s="1"/>
      <c r="X418" s="1"/>
      <c r="Y418" s="1"/>
    </row>
    <row r="419" spans="1:25" ht="12.75" customHeight="1">
      <c r="A419" s="13"/>
      <c r="B419" s="343" t="s">
        <v>710</v>
      </c>
      <c r="C419" s="343"/>
      <c r="D419" s="343"/>
      <c r="E419" s="343"/>
      <c r="F419" s="343"/>
      <c r="G419" s="344"/>
      <c r="H419" s="31" t="s">
        <v>711</v>
      </c>
      <c r="I419" s="274" t="s">
        <v>710</v>
      </c>
      <c r="J419" s="275" t="s">
        <v>1</v>
      </c>
      <c r="K419" s="28"/>
      <c r="L419" s="26">
        <v>1098.3800000000001</v>
      </c>
      <c r="M419" s="24">
        <v>4841500</v>
      </c>
      <c r="N419" s="25">
        <v>4841500</v>
      </c>
      <c r="O419" s="339"/>
      <c r="P419" s="339"/>
      <c r="Q419" s="24">
        <v>0</v>
      </c>
      <c r="R419" s="88">
        <v>732252</v>
      </c>
      <c r="S419" s="88">
        <v>366126</v>
      </c>
      <c r="T419" s="88">
        <v>0</v>
      </c>
      <c r="U419" s="88">
        <v>0</v>
      </c>
      <c r="V419" s="3"/>
      <c r="W419" s="1"/>
      <c r="X419" s="1"/>
      <c r="Y419" s="1"/>
    </row>
    <row r="420" spans="1:25" ht="12.75" customHeight="1">
      <c r="A420" s="13"/>
      <c r="B420" s="343" t="s">
        <v>841</v>
      </c>
      <c r="C420" s="343"/>
      <c r="D420" s="343"/>
      <c r="E420" s="343"/>
      <c r="F420" s="343"/>
      <c r="G420" s="344"/>
      <c r="H420" s="31" t="s">
        <v>405</v>
      </c>
      <c r="I420" s="274" t="s">
        <v>710</v>
      </c>
      <c r="J420" s="275" t="s">
        <v>404</v>
      </c>
      <c r="K420" s="28"/>
      <c r="L420" s="26">
        <v>1098.3800000000001</v>
      </c>
      <c r="M420" s="24">
        <v>4841500</v>
      </c>
      <c r="N420" s="25">
        <v>4841500</v>
      </c>
      <c r="O420" s="339"/>
      <c r="P420" s="339"/>
      <c r="Q420" s="24">
        <v>0</v>
      </c>
      <c r="R420" s="88">
        <v>732252</v>
      </c>
      <c r="S420" s="88">
        <v>366126</v>
      </c>
      <c r="T420" s="88">
        <v>0</v>
      </c>
      <c r="U420" s="88">
        <v>0</v>
      </c>
      <c r="V420" s="3"/>
      <c r="W420" s="1"/>
      <c r="X420" s="1"/>
      <c r="Y420" s="1"/>
    </row>
    <row r="421" spans="1:25" ht="12.75" customHeight="1">
      <c r="A421" s="13"/>
      <c r="B421" s="343" t="s">
        <v>925</v>
      </c>
      <c r="C421" s="343"/>
      <c r="D421" s="343"/>
      <c r="E421" s="343"/>
      <c r="F421" s="343"/>
      <c r="G421" s="344"/>
      <c r="H421" s="31" t="s">
        <v>713</v>
      </c>
      <c r="I421" s="274" t="s">
        <v>710</v>
      </c>
      <c r="J421" s="275" t="s">
        <v>712</v>
      </c>
      <c r="K421" s="28"/>
      <c r="L421" s="26">
        <v>1098.3800000000001</v>
      </c>
      <c r="M421" s="24">
        <v>4841500</v>
      </c>
      <c r="N421" s="25">
        <v>4841500</v>
      </c>
      <c r="O421" s="339"/>
      <c r="P421" s="339"/>
      <c r="Q421" s="24">
        <v>0</v>
      </c>
      <c r="R421" s="88">
        <v>732252</v>
      </c>
      <c r="S421" s="88">
        <v>366126</v>
      </c>
      <c r="T421" s="88">
        <v>0</v>
      </c>
      <c r="U421" s="88">
        <v>0</v>
      </c>
      <c r="V421" s="3"/>
      <c r="W421" s="1"/>
      <c r="X421" s="1"/>
      <c r="Y421" s="1"/>
    </row>
    <row r="422" spans="1:25" ht="21.75" customHeight="1">
      <c r="A422" s="13"/>
      <c r="B422" s="343" t="s">
        <v>926</v>
      </c>
      <c r="C422" s="343"/>
      <c r="D422" s="343"/>
      <c r="E422" s="343"/>
      <c r="F422" s="343"/>
      <c r="G422" s="344"/>
      <c r="H422" s="276" t="s">
        <v>927</v>
      </c>
      <c r="I422" s="277" t="s">
        <v>926</v>
      </c>
      <c r="J422" s="278" t="s">
        <v>1</v>
      </c>
      <c r="K422" s="279"/>
      <c r="L422" s="280">
        <v>0</v>
      </c>
      <c r="M422" s="24">
        <v>6235500</v>
      </c>
      <c r="N422" s="25">
        <v>6235500</v>
      </c>
      <c r="O422" s="339"/>
      <c r="P422" s="339"/>
      <c r="Q422" s="24">
        <v>0</v>
      </c>
      <c r="R422" s="88">
        <v>0</v>
      </c>
      <c r="S422" s="88">
        <v>0</v>
      </c>
      <c r="T422" s="88">
        <v>0</v>
      </c>
      <c r="U422" s="88">
        <v>0</v>
      </c>
      <c r="V422" s="3"/>
      <c r="W422" s="1"/>
      <c r="X422" s="1"/>
      <c r="Y422" s="1"/>
    </row>
    <row r="423" spans="1:25" ht="12.75" customHeight="1">
      <c r="A423" s="13"/>
      <c r="B423" s="343" t="s">
        <v>928</v>
      </c>
      <c r="C423" s="343"/>
      <c r="D423" s="343"/>
      <c r="E423" s="343"/>
      <c r="F423" s="343"/>
      <c r="G423" s="344"/>
      <c r="H423" s="31" t="s">
        <v>929</v>
      </c>
      <c r="I423" s="274" t="s">
        <v>928</v>
      </c>
      <c r="J423" s="275" t="s">
        <v>1</v>
      </c>
      <c r="K423" s="28"/>
      <c r="L423" s="26">
        <v>0</v>
      </c>
      <c r="M423" s="24">
        <v>1274500</v>
      </c>
      <c r="N423" s="25">
        <v>1274500</v>
      </c>
      <c r="O423" s="339"/>
      <c r="P423" s="339"/>
      <c r="Q423" s="24">
        <v>0</v>
      </c>
      <c r="R423" s="88">
        <v>0</v>
      </c>
      <c r="S423" s="88">
        <v>0</v>
      </c>
      <c r="T423" s="88">
        <v>0</v>
      </c>
      <c r="U423" s="88">
        <v>0</v>
      </c>
      <c r="V423" s="3"/>
      <c r="W423" s="1"/>
      <c r="X423" s="1"/>
      <c r="Y423" s="1"/>
    </row>
    <row r="424" spans="1:25" ht="21.75" customHeight="1">
      <c r="A424" s="13"/>
      <c r="B424" s="343" t="s">
        <v>930</v>
      </c>
      <c r="C424" s="343"/>
      <c r="D424" s="343"/>
      <c r="E424" s="343"/>
      <c r="F424" s="343"/>
      <c r="G424" s="344"/>
      <c r="H424" s="31" t="s">
        <v>931</v>
      </c>
      <c r="I424" s="274" t="s">
        <v>930</v>
      </c>
      <c r="J424" s="275" t="s">
        <v>1</v>
      </c>
      <c r="K424" s="28"/>
      <c r="L424" s="26">
        <v>0</v>
      </c>
      <c r="M424" s="24">
        <v>1274500</v>
      </c>
      <c r="N424" s="25">
        <v>1274500</v>
      </c>
      <c r="O424" s="339"/>
      <c r="P424" s="339"/>
      <c r="Q424" s="24">
        <v>0</v>
      </c>
      <c r="R424" s="88">
        <v>0</v>
      </c>
      <c r="S424" s="88">
        <v>0</v>
      </c>
      <c r="T424" s="88">
        <v>0</v>
      </c>
      <c r="U424" s="88">
        <v>0</v>
      </c>
      <c r="V424" s="3"/>
      <c r="W424" s="1"/>
      <c r="X424" s="1"/>
      <c r="Y424" s="1"/>
    </row>
    <row r="425" spans="1:25" ht="12.75" customHeight="1">
      <c r="A425" s="13"/>
      <c r="B425" s="343" t="s">
        <v>932</v>
      </c>
      <c r="C425" s="343"/>
      <c r="D425" s="343"/>
      <c r="E425" s="343"/>
      <c r="F425" s="343"/>
      <c r="G425" s="344"/>
      <c r="H425" s="31" t="s">
        <v>933</v>
      </c>
      <c r="I425" s="274" t="s">
        <v>932</v>
      </c>
      <c r="J425" s="275" t="s">
        <v>1</v>
      </c>
      <c r="K425" s="28"/>
      <c r="L425" s="26">
        <v>0</v>
      </c>
      <c r="M425" s="24">
        <v>200000</v>
      </c>
      <c r="N425" s="25">
        <v>200000</v>
      </c>
      <c r="O425" s="339"/>
      <c r="P425" s="339"/>
      <c r="Q425" s="24">
        <v>0</v>
      </c>
      <c r="R425" s="88">
        <v>0</v>
      </c>
      <c r="S425" s="88">
        <v>0</v>
      </c>
      <c r="T425" s="88">
        <v>0</v>
      </c>
      <c r="U425" s="88">
        <v>0</v>
      </c>
      <c r="V425" s="3"/>
      <c r="W425" s="1"/>
      <c r="X425" s="1"/>
      <c r="Y425" s="1"/>
    </row>
    <row r="426" spans="1:25" ht="12.75" customHeight="1">
      <c r="A426" s="13"/>
      <c r="B426" s="343" t="s">
        <v>900</v>
      </c>
      <c r="C426" s="343"/>
      <c r="D426" s="343"/>
      <c r="E426" s="343"/>
      <c r="F426" s="343"/>
      <c r="G426" s="344"/>
      <c r="H426" s="31" t="s">
        <v>605</v>
      </c>
      <c r="I426" s="274" t="s">
        <v>932</v>
      </c>
      <c r="J426" s="275" t="s">
        <v>604</v>
      </c>
      <c r="K426" s="28"/>
      <c r="L426" s="26">
        <v>0</v>
      </c>
      <c r="M426" s="24">
        <v>200000</v>
      </c>
      <c r="N426" s="25">
        <v>200000</v>
      </c>
      <c r="O426" s="339"/>
      <c r="P426" s="339"/>
      <c r="Q426" s="24">
        <v>0</v>
      </c>
      <c r="R426" s="88">
        <v>0</v>
      </c>
      <c r="S426" s="88">
        <v>0</v>
      </c>
      <c r="T426" s="88">
        <v>0</v>
      </c>
      <c r="U426" s="88">
        <v>0</v>
      </c>
      <c r="V426" s="3"/>
      <c r="W426" s="1"/>
      <c r="X426" s="1"/>
      <c r="Y426" s="1"/>
    </row>
    <row r="427" spans="1:25" ht="32.25" customHeight="1">
      <c r="A427" s="13"/>
      <c r="B427" s="343" t="s">
        <v>901</v>
      </c>
      <c r="C427" s="343"/>
      <c r="D427" s="343"/>
      <c r="E427" s="343"/>
      <c r="F427" s="343"/>
      <c r="G427" s="344"/>
      <c r="H427" s="31" t="s">
        <v>681</v>
      </c>
      <c r="I427" s="274" t="s">
        <v>932</v>
      </c>
      <c r="J427" s="275" t="s">
        <v>680</v>
      </c>
      <c r="K427" s="28"/>
      <c r="L427" s="26">
        <v>0</v>
      </c>
      <c r="M427" s="24">
        <v>200000</v>
      </c>
      <c r="N427" s="25">
        <v>200000</v>
      </c>
      <c r="O427" s="339"/>
      <c r="P427" s="339"/>
      <c r="Q427" s="24">
        <v>0</v>
      </c>
      <c r="R427" s="88">
        <v>0</v>
      </c>
      <c r="S427" s="88">
        <v>0</v>
      </c>
      <c r="T427" s="88">
        <v>0</v>
      </c>
      <c r="U427" s="88">
        <v>0</v>
      </c>
      <c r="V427" s="3"/>
      <c r="W427" s="1"/>
      <c r="X427" s="1"/>
      <c r="Y427" s="1"/>
    </row>
    <row r="428" spans="1:25" ht="12.75" customHeight="1">
      <c r="A428" s="13"/>
      <c r="B428" s="343" t="s">
        <v>934</v>
      </c>
      <c r="C428" s="343"/>
      <c r="D428" s="343"/>
      <c r="E428" s="343"/>
      <c r="F428" s="343"/>
      <c r="G428" s="344"/>
      <c r="H428" s="31" t="s">
        <v>403</v>
      </c>
      <c r="I428" s="274" t="s">
        <v>934</v>
      </c>
      <c r="J428" s="275" t="s">
        <v>1</v>
      </c>
      <c r="K428" s="28"/>
      <c r="L428" s="26">
        <v>0</v>
      </c>
      <c r="M428" s="24">
        <v>1074500</v>
      </c>
      <c r="N428" s="25">
        <v>1074500</v>
      </c>
      <c r="O428" s="339"/>
      <c r="P428" s="339"/>
      <c r="Q428" s="24">
        <v>0</v>
      </c>
      <c r="R428" s="88">
        <v>0</v>
      </c>
      <c r="S428" s="88">
        <v>0</v>
      </c>
      <c r="T428" s="88">
        <v>0</v>
      </c>
      <c r="U428" s="88">
        <v>0</v>
      </c>
      <c r="V428" s="3"/>
      <c r="W428" s="1"/>
      <c r="X428" s="1"/>
      <c r="Y428" s="1"/>
    </row>
    <row r="429" spans="1:25" ht="21.75" customHeight="1">
      <c r="A429" s="13"/>
      <c r="B429" s="343" t="s">
        <v>839</v>
      </c>
      <c r="C429" s="343"/>
      <c r="D429" s="343"/>
      <c r="E429" s="343"/>
      <c r="F429" s="343"/>
      <c r="G429" s="344"/>
      <c r="H429" s="31" t="s">
        <v>397</v>
      </c>
      <c r="I429" s="274" t="s">
        <v>934</v>
      </c>
      <c r="J429" s="275" t="s">
        <v>396</v>
      </c>
      <c r="K429" s="28"/>
      <c r="L429" s="26">
        <v>0</v>
      </c>
      <c r="M429" s="24">
        <v>1074500</v>
      </c>
      <c r="N429" s="25">
        <v>1074500</v>
      </c>
      <c r="O429" s="339"/>
      <c r="P429" s="339"/>
      <c r="Q429" s="24">
        <v>0</v>
      </c>
      <c r="R429" s="88">
        <v>0</v>
      </c>
      <c r="S429" s="88">
        <v>0</v>
      </c>
      <c r="T429" s="88">
        <v>0</v>
      </c>
      <c r="U429" s="88">
        <v>0</v>
      </c>
      <c r="V429" s="3"/>
      <c r="W429" s="1"/>
      <c r="X429" s="1"/>
      <c r="Y429" s="1"/>
    </row>
    <row r="430" spans="1:25" ht="21.75" customHeight="1">
      <c r="A430" s="13"/>
      <c r="B430" s="343" t="s">
        <v>840</v>
      </c>
      <c r="C430" s="343"/>
      <c r="D430" s="343"/>
      <c r="E430" s="343"/>
      <c r="F430" s="343"/>
      <c r="G430" s="344"/>
      <c r="H430" s="31" t="s">
        <v>399</v>
      </c>
      <c r="I430" s="274" t="s">
        <v>934</v>
      </c>
      <c r="J430" s="275" t="s">
        <v>398</v>
      </c>
      <c r="K430" s="28"/>
      <c r="L430" s="26">
        <v>0</v>
      </c>
      <c r="M430" s="24">
        <v>1074500</v>
      </c>
      <c r="N430" s="25">
        <v>1074500</v>
      </c>
      <c r="O430" s="339"/>
      <c r="P430" s="339"/>
      <c r="Q430" s="24">
        <v>0</v>
      </c>
      <c r="R430" s="88">
        <v>0</v>
      </c>
      <c r="S430" s="88">
        <v>0</v>
      </c>
      <c r="T430" s="88">
        <v>0</v>
      </c>
      <c r="U430" s="88">
        <v>0</v>
      </c>
      <c r="V430" s="3"/>
      <c r="W430" s="1"/>
      <c r="X430" s="1"/>
      <c r="Y430" s="1"/>
    </row>
    <row r="431" spans="1:25" ht="21.75" customHeight="1">
      <c r="A431" s="13"/>
      <c r="B431" s="343" t="s">
        <v>935</v>
      </c>
      <c r="C431" s="343"/>
      <c r="D431" s="343"/>
      <c r="E431" s="343"/>
      <c r="F431" s="343"/>
      <c r="G431" s="344"/>
      <c r="H431" s="31" t="s">
        <v>936</v>
      </c>
      <c r="I431" s="274" t="s">
        <v>935</v>
      </c>
      <c r="J431" s="275" t="s">
        <v>1</v>
      </c>
      <c r="K431" s="28"/>
      <c r="L431" s="26">
        <v>0</v>
      </c>
      <c r="M431" s="24">
        <v>4961000</v>
      </c>
      <c r="N431" s="25">
        <v>4961000</v>
      </c>
      <c r="O431" s="339"/>
      <c r="P431" s="339"/>
      <c r="Q431" s="24">
        <v>0</v>
      </c>
      <c r="R431" s="88">
        <v>0</v>
      </c>
      <c r="S431" s="88">
        <v>0</v>
      </c>
      <c r="T431" s="88">
        <v>0</v>
      </c>
      <c r="U431" s="88">
        <v>0</v>
      </c>
      <c r="V431" s="3"/>
      <c r="W431" s="1"/>
      <c r="X431" s="1"/>
      <c r="Y431" s="1"/>
    </row>
    <row r="432" spans="1:25" ht="21.75" customHeight="1">
      <c r="A432" s="13"/>
      <c r="B432" s="343" t="s">
        <v>937</v>
      </c>
      <c r="C432" s="343"/>
      <c r="D432" s="343"/>
      <c r="E432" s="343"/>
      <c r="F432" s="343"/>
      <c r="G432" s="344"/>
      <c r="H432" s="31" t="s">
        <v>938</v>
      </c>
      <c r="I432" s="274" t="s">
        <v>937</v>
      </c>
      <c r="J432" s="275" t="s">
        <v>1</v>
      </c>
      <c r="K432" s="28"/>
      <c r="L432" s="26">
        <v>0</v>
      </c>
      <c r="M432" s="24">
        <v>2607842.11</v>
      </c>
      <c r="N432" s="25">
        <v>2607842.11</v>
      </c>
      <c r="O432" s="339"/>
      <c r="P432" s="339"/>
      <c r="Q432" s="24">
        <v>0</v>
      </c>
      <c r="R432" s="88">
        <v>0</v>
      </c>
      <c r="S432" s="88">
        <v>0</v>
      </c>
      <c r="T432" s="88">
        <v>0</v>
      </c>
      <c r="U432" s="88">
        <v>0</v>
      </c>
      <c r="V432" s="3"/>
      <c r="W432" s="1"/>
      <c r="X432" s="1"/>
      <c r="Y432" s="1"/>
    </row>
    <row r="433" spans="1:25" ht="12.75" customHeight="1">
      <c r="A433" s="13"/>
      <c r="B433" s="343" t="s">
        <v>939</v>
      </c>
      <c r="C433" s="343"/>
      <c r="D433" s="343"/>
      <c r="E433" s="343"/>
      <c r="F433" s="343"/>
      <c r="G433" s="344"/>
      <c r="H433" s="31" t="s">
        <v>933</v>
      </c>
      <c r="I433" s="274" t="s">
        <v>939</v>
      </c>
      <c r="J433" s="275" t="s">
        <v>1</v>
      </c>
      <c r="K433" s="28"/>
      <c r="L433" s="26">
        <v>0</v>
      </c>
      <c r="M433" s="24">
        <v>2607842.11</v>
      </c>
      <c r="N433" s="25">
        <v>2607842.11</v>
      </c>
      <c r="O433" s="339"/>
      <c r="P433" s="339"/>
      <c r="Q433" s="24">
        <v>0</v>
      </c>
      <c r="R433" s="88">
        <v>0</v>
      </c>
      <c r="S433" s="88">
        <v>0</v>
      </c>
      <c r="T433" s="88">
        <v>0</v>
      </c>
      <c r="U433" s="88">
        <v>0</v>
      </c>
      <c r="V433" s="3"/>
      <c r="W433" s="1"/>
      <c r="X433" s="1"/>
      <c r="Y433" s="1"/>
    </row>
    <row r="434" spans="1:25" ht="12.75" customHeight="1">
      <c r="A434" s="13"/>
      <c r="B434" s="343" t="s">
        <v>900</v>
      </c>
      <c r="C434" s="343"/>
      <c r="D434" s="343"/>
      <c r="E434" s="343"/>
      <c r="F434" s="343"/>
      <c r="G434" s="344"/>
      <c r="H434" s="31" t="s">
        <v>605</v>
      </c>
      <c r="I434" s="274" t="s">
        <v>939</v>
      </c>
      <c r="J434" s="275" t="s">
        <v>604</v>
      </c>
      <c r="K434" s="28"/>
      <c r="L434" s="26">
        <v>0</v>
      </c>
      <c r="M434" s="24">
        <v>2607842.11</v>
      </c>
      <c r="N434" s="25">
        <v>2607842.11</v>
      </c>
      <c r="O434" s="339"/>
      <c r="P434" s="339"/>
      <c r="Q434" s="24">
        <v>0</v>
      </c>
      <c r="R434" s="88">
        <v>0</v>
      </c>
      <c r="S434" s="88">
        <v>0</v>
      </c>
      <c r="T434" s="88">
        <v>0</v>
      </c>
      <c r="U434" s="88">
        <v>0</v>
      </c>
      <c r="V434" s="3"/>
      <c r="W434" s="1"/>
      <c r="X434" s="1"/>
      <c r="Y434" s="1"/>
    </row>
    <row r="435" spans="1:25" ht="32.25" customHeight="1">
      <c r="A435" s="13"/>
      <c r="B435" s="343" t="s">
        <v>901</v>
      </c>
      <c r="C435" s="343"/>
      <c r="D435" s="343"/>
      <c r="E435" s="343"/>
      <c r="F435" s="343"/>
      <c r="G435" s="344"/>
      <c r="H435" s="31" t="s">
        <v>681</v>
      </c>
      <c r="I435" s="274" t="s">
        <v>939</v>
      </c>
      <c r="J435" s="275" t="s">
        <v>680</v>
      </c>
      <c r="K435" s="28"/>
      <c r="L435" s="26">
        <v>0</v>
      </c>
      <c r="M435" s="24">
        <v>2607842.11</v>
      </c>
      <c r="N435" s="25">
        <v>2607842.11</v>
      </c>
      <c r="O435" s="339"/>
      <c r="P435" s="339"/>
      <c r="Q435" s="24">
        <v>0</v>
      </c>
      <c r="R435" s="88">
        <v>0</v>
      </c>
      <c r="S435" s="88">
        <v>0</v>
      </c>
      <c r="T435" s="88">
        <v>0</v>
      </c>
      <c r="U435" s="88">
        <v>0</v>
      </c>
      <c r="V435" s="3"/>
      <c r="W435" s="1"/>
      <c r="X435" s="1"/>
      <c r="Y435" s="1"/>
    </row>
    <row r="436" spans="1:25" ht="21.75" customHeight="1">
      <c r="A436" s="13"/>
      <c r="B436" s="343" t="s">
        <v>940</v>
      </c>
      <c r="C436" s="343"/>
      <c r="D436" s="343"/>
      <c r="E436" s="343"/>
      <c r="F436" s="343"/>
      <c r="G436" s="344"/>
      <c r="H436" s="31" t="s">
        <v>941</v>
      </c>
      <c r="I436" s="274" t="s">
        <v>940</v>
      </c>
      <c r="J436" s="275" t="s">
        <v>1</v>
      </c>
      <c r="K436" s="28"/>
      <c r="L436" s="26">
        <v>0</v>
      </c>
      <c r="M436" s="24">
        <v>241368.42</v>
      </c>
      <c r="N436" s="25">
        <v>241368.42</v>
      </c>
      <c r="O436" s="339"/>
      <c r="P436" s="339"/>
      <c r="Q436" s="24">
        <v>0</v>
      </c>
      <c r="R436" s="88">
        <v>0</v>
      </c>
      <c r="S436" s="88">
        <v>0</v>
      </c>
      <c r="T436" s="88">
        <v>0</v>
      </c>
      <c r="U436" s="88">
        <v>0</v>
      </c>
      <c r="V436" s="3"/>
      <c r="W436" s="1"/>
      <c r="X436" s="1"/>
      <c r="Y436" s="1"/>
    </row>
    <row r="437" spans="1:25" ht="32.25" customHeight="1">
      <c r="A437" s="13"/>
      <c r="B437" s="343" t="s">
        <v>942</v>
      </c>
      <c r="C437" s="343"/>
      <c r="D437" s="343"/>
      <c r="E437" s="343"/>
      <c r="F437" s="343"/>
      <c r="G437" s="344"/>
      <c r="H437" s="31" t="s">
        <v>943</v>
      </c>
      <c r="I437" s="274" t="s">
        <v>942</v>
      </c>
      <c r="J437" s="275" t="s">
        <v>1</v>
      </c>
      <c r="K437" s="28"/>
      <c r="L437" s="26">
        <v>0</v>
      </c>
      <c r="M437" s="24">
        <v>229300</v>
      </c>
      <c r="N437" s="25">
        <v>229300</v>
      </c>
      <c r="O437" s="339"/>
      <c r="P437" s="339"/>
      <c r="Q437" s="24">
        <v>0</v>
      </c>
      <c r="R437" s="88">
        <v>0</v>
      </c>
      <c r="S437" s="88">
        <v>0</v>
      </c>
      <c r="T437" s="88">
        <v>0</v>
      </c>
      <c r="U437" s="88">
        <v>0</v>
      </c>
      <c r="V437" s="3"/>
      <c r="W437" s="1"/>
      <c r="X437" s="1"/>
      <c r="Y437" s="1"/>
    </row>
    <row r="438" spans="1:25" ht="12.75" customHeight="1">
      <c r="A438" s="13"/>
      <c r="B438" s="343" t="s">
        <v>900</v>
      </c>
      <c r="C438" s="343"/>
      <c r="D438" s="343"/>
      <c r="E438" s="343"/>
      <c r="F438" s="343"/>
      <c r="G438" s="344"/>
      <c r="H438" s="31" t="s">
        <v>605</v>
      </c>
      <c r="I438" s="274" t="s">
        <v>942</v>
      </c>
      <c r="J438" s="275" t="s">
        <v>604</v>
      </c>
      <c r="K438" s="28"/>
      <c r="L438" s="26">
        <v>0</v>
      </c>
      <c r="M438" s="24">
        <v>229300</v>
      </c>
      <c r="N438" s="25">
        <v>229300</v>
      </c>
      <c r="O438" s="339"/>
      <c r="P438" s="339"/>
      <c r="Q438" s="24">
        <v>0</v>
      </c>
      <c r="R438" s="88">
        <v>0</v>
      </c>
      <c r="S438" s="88">
        <v>0</v>
      </c>
      <c r="T438" s="88">
        <v>0</v>
      </c>
      <c r="U438" s="88">
        <v>0</v>
      </c>
      <c r="V438" s="3"/>
      <c r="W438" s="1"/>
      <c r="X438" s="1"/>
      <c r="Y438" s="1"/>
    </row>
    <row r="439" spans="1:25" ht="32.25" customHeight="1">
      <c r="A439" s="13"/>
      <c r="B439" s="343" t="s">
        <v>901</v>
      </c>
      <c r="C439" s="343"/>
      <c r="D439" s="343"/>
      <c r="E439" s="343"/>
      <c r="F439" s="343"/>
      <c r="G439" s="344"/>
      <c r="H439" s="31" t="s">
        <v>681</v>
      </c>
      <c r="I439" s="274" t="s">
        <v>942</v>
      </c>
      <c r="J439" s="275" t="s">
        <v>680</v>
      </c>
      <c r="K439" s="28"/>
      <c r="L439" s="26">
        <v>0</v>
      </c>
      <c r="M439" s="24">
        <v>229300</v>
      </c>
      <c r="N439" s="25">
        <v>229300</v>
      </c>
      <c r="O439" s="339"/>
      <c r="P439" s="339"/>
      <c r="Q439" s="24">
        <v>0</v>
      </c>
      <c r="R439" s="88">
        <v>0</v>
      </c>
      <c r="S439" s="88">
        <v>0</v>
      </c>
      <c r="T439" s="88">
        <v>0</v>
      </c>
      <c r="U439" s="88">
        <v>0</v>
      </c>
      <c r="V439" s="3"/>
      <c r="W439" s="1"/>
      <c r="X439" s="1"/>
      <c r="Y439" s="1"/>
    </row>
    <row r="440" spans="1:25" ht="32.25" customHeight="1">
      <c r="A440" s="13"/>
      <c r="B440" s="343" t="s">
        <v>944</v>
      </c>
      <c r="C440" s="343"/>
      <c r="D440" s="343"/>
      <c r="E440" s="343"/>
      <c r="F440" s="343"/>
      <c r="G440" s="344"/>
      <c r="H440" s="31" t="s">
        <v>943</v>
      </c>
      <c r="I440" s="274" t="s">
        <v>944</v>
      </c>
      <c r="J440" s="275" t="s">
        <v>1</v>
      </c>
      <c r="K440" s="28"/>
      <c r="L440" s="26">
        <v>0</v>
      </c>
      <c r="M440" s="24">
        <v>12068.42</v>
      </c>
      <c r="N440" s="25">
        <v>12068.42</v>
      </c>
      <c r="O440" s="339"/>
      <c r="P440" s="339"/>
      <c r="Q440" s="24">
        <v>0</v>
      </c>
      <c r="R440" s="88">
        <v>0</v>
      </c>
      <c r="S440" s="88">
        <v>0</v>
      </c>
      <c r="T440" s="88">
        <v>0</v>
      </c>
      <c r="U440" s="88">
        <v>0</v>
      </c>
      <c r="V440" s="3"/>
      <c r="W440" s="1"/>
      <c r="X440" s="1"/>
      <c r="Y440" s="1"/>
    </row>
    <row r="441" spans="1:25" ht="12.75" customHeight="1">
      <c r="A441" s="13"/>
      <c r="B441" s="343" t="s">
        <v>900</v>
      </c>
      <c r="C441" s="343"/>
      <c r="D441" s="343"/>
      <c r="E441" s="343"/>
      <c r="F441" s="343"/>
      <c r="G441" s="344"/>
      <c r="H441" s="31" t="s">
        <v>605</v>
      </c>
      <c r="I441" s="274" t="s">
        <v>944</v>
      </c>
      <c r="J441" s="275" t="s">
        <v>604</v>
      </c>
      <c r="K441" s="28"/>
      <c r="L441" s="26">
        <v>0</v>
      </c>
      <c r="M441" s="24">
        <v>12068.42</v>
      </c>
      <c r="N441" s="25">
        <v>12068.42</v>
      </c>
      <c r="O441" s="339"/>
      <c r="P441" s="339"/>
      <c r="Q441" s="24">
        <v>0</v>
      </c>
      <c r="R441" s="88">
        <v>0</v>
      </c>
      <c r="S441" s="88">
        <v>0</v>
      </c>
      <c r="T441" s="88">
        <v>0</v>
      </c>
      <c r="U441" s="88">
        <v>0</v>
      </c>
      <c r="V441" s="3"/>
      <c r="W441" s="1"/>
      <c r="X441" s="1"/>
      <c r="Y441" s="1"/>
    </row>
    <row r="442" spans="1:25" ht="32.25" customHeight="1">
      <c r="A442" s="13"/>
      <c r="B442" s="343" t="s">
        <v>901</v>
      </c>
      <c r="C442" s="343"/>
      <c r="D442" s="343"/>
      <c r="E442" s="343"/>
      <c r="F442" s="343"/>
      <c r="G442" s="344"/>
      <c r="H442" s="31" t="s">
        <v>681</v>
      </c>
      <c r="I442" s="274" t="s">
        <v>944</v>
      </c>
      <c r="J442" s="275" t="s">
        <v>680</v>
      </c>
      <c r="K442" s="28"/>
      <c r="L442" s="26">
        <v>0</v>
      </c>
      <c r="M442" s="24">
        <v>12068.42</v>
      </c>
      <c r="N442" s="25">
        <v>12068.42</v>
      </c>
      <c r="O442" s="339"/>
      <c r="P442" s="339"/>
      <c r="Q442" s="24">
        <v>0</v>
      </c>
      <c r="R442" s="88">
        <v>0</v>
      </c>
      <c r="S442" s="88">
        <v>0</v>
      </c>
      <c r="T442" s="88">
        <v>0</v>
      </c>
      <c r="U442" s="88">
        <v>0</v>
      </c>
      <c r="V442" s="3"/>
      <c r="W442" s="1"/>
      <c r="X442" s="1"/>
      <c r="Y442" s="1"/>
    </row>
    <row r="443" spans="1:25" ht="21.75" customHeight="1">
      <c r="A443" s="13"/>
      <c r="B443" s="343" t="s">
        <v>945</v>
      </c>
      <c r="C443" s="343"/>
      <c r="D443" s="343"/>
      <c r="E443" s="343"/>
      <c r="F443" s="343"/>
      <c r="G443" s="344"/>
      <c r="H443" s="31" t="s">
        <v>946</v>
      </c>
      <c r="I443" s="274" t="s">
        <v>945</v>
      </c>
      <c r="J443" s="275" t="s">
        <v>1</v>
      </c>
      <c r="K443" s="28"/>
      <c r="L443" s="26">
        <v>0</v>
      </c>
      <c r="M443" s="24">
        <v>2111789.4700000002</v>
      </c>
      <c r="N443" s="25">
        <v>2111789.4700000002</v>
      </c>
      <c r="O443" s="339"/>
      <c r="P443" s="339"/>
      <c r="Q443" s="24">
        <v>0</v>
      </c>
      <c r="R443" s="88">
        <v>0</v>
      </c>
      <c r="S443" s="88">
        <v>0</v>
      </c>
      <c r="T443" s="88">
        <v>0</v>
      </c>
      <c r="U443" s="88">
        <v>0</v>
      </c>
      <c r="V443" s="3"/>
      <c r="W443" s="1"/>
      <c r="X443" s="1"/>
      <c r="Y443" s="1"/>
    </row>
    <row r="444" spans="1:25" ht="21.75" customHeight="1">
      <c r="A444" s="13"/>
      <c r="B444" s="343" t="s">
        <v>947</v>
      </c>
      <c r="C444" s="343"/>
      <c r="D444" s="343"/>
      <c r="E444" s="343"/>
      <c r="F444" s="343"/>
      <c r="G444" s="344"/>
      <c r="H444" s="31" t="s">
        <v>948</v>
      </c>
      <c r="I444" s="274" t="s">
        <v>947</v>
      </c>
      <c r="J444" s="275" t="s">
        <v>1</v>
      </c>
      <c r="K444" s="28"/>
      <c r="L444" s="26">
        <v>0</v>
      </c>
      <c r="M444" s="24">
        <v>2006200</v>
      </c>
      <c r="N444" s="25">
        <v>2006200</v>
      </c>
      <c r="O444" s="339"/>
      <c r="P444" s="339"/>
      <c r="Q444" s="24">
        <v>0</v>
      </c>
      <c r="R444" s="88">
        <v>0</v>
      </c>
      <c r="S444" s="88">
        <v>0</v>
      </c>
      <c r="T444" s="88">
        <v>0</v>
      </c>
      <c r="U444" s="88">
        <v>0</v>
      </c>
      <c r="V444" s="3"/>
      <c r="W444" s="1"/>
      <c r="X444" s="1"/>
      <c r="Y444" s="1"/>
    </row>
    <row r="445" spans="1:25" ht="12.75" customHeight="1">
      <c r="A445" s="13"/>
      <c r="B445" s="343" t="s">
        <v>900</v>
      </c>
      <c r="C445" s="343"/>
      <c r="D445" s="343"/>
      <c r="E445" s="343"/>
      <c r="F445" s="343"/>
      <c r="G445" s="344"/>
      <c r="H445" s="31" t="s">
        <v>605</v>
      </c>
      <c r="I445" s="274" t="s">
        <v>947</v>
      </c>
      <c r="J445" s="275" t="s">
        <v>604</v>
      </c>
      <c r="K445" s="28"/>
      <c r="L445" s="26">
        <v>0</v>
      </c>
      <c r="M445" s="24">
        <v>2006200</v>
      </c>
      <c r="N445" s="25">
        <v>2006200</v>
      </c>
      <c r="O445" s="339"/>
      <c r="P445" s="339"/>
      <c r="Q445" s="24">
        <v>0</v>
      </c>
      <c r="R445" s="88">
        <v>0</v>
      </c>
      <c r="S445" s="88">
        <v>0</v>
      </c>
      <c r="T445" s="88">
        <v>0</v>
      </c>
      <c r="U445" s="88">
        <v>0</v>
      </c>
      <c r="V445" s="3"/>
      <c r="W445" s="1"/>
      <c r="X445" s="1"/>
      <c r="Y445" s="1"/>
    </row>
    <row r="446" spans="1:25" ht="32.25" customHeight="1">
      <c r="A446" s="13"/>
      <c r="B446" s="343" t="s">
        <v>901</v>
      </c>
      <c r="C446" s="343"/>
      <c r="D446" s="343"/>
      <c r="E446" s="343"/>
      <c r="F446" s="343"/>
      <c r="G446" s="344"/>
      <c r="H446" s="31" t="s">
        <v>681</v>
      </c>
      <c r="I446" s="274" t="s">
        <v>947</v>
      </c>
      <c r="J446" s="275" t="s">
        <v>680</v>
      </c>
      <c r="K446" s="28"/>
      <c r="L446" s="26">
        <v>0</v>
      </c>
      <c r="M446" s="24">
        <v>2006200</v>
      </c>
      <c r="N446" s="25">
        <v>2006200</v>
      </c>
      <c r="O446" s="339"/>
      <c r="P446" s="339"/>
      <c r="Q446" s="24">
        <v>0</v>
      </c>
      <c r="R446" s="88">
        <v>0</v>
      </c>
      <c r="S446" s="88">
        <v>0</v>
      </c>
      <c r="T446" s="88">
        <v>0</v>
      </c>
      <c r="U446" s="88">
        <v>0</v>
      </c>
      <c r="V446" s="3"/>
      <c r="W446" s="1"/>
      <c r="X446" s="1"/>
      <c r="Y446" s="1"/>
    </row>
    <row r="447" spans="1:25" ht="21.75" customHeight="1">
      <c r="A447" s="13"/>
      <c r="B447" s="343" t="s">
        <v>949</v>
      </c>
      <c r="C447" s="343"/>
      <c r="D447" s="343"/>
      <c r="E447" s="343"/>
      <c r="F447" s="343"/>
      <c r="G447" s="344"/>
      <c r="H447" s="31" t="s">
        <v>948</v>
      </c>
      <c r="I447" s="274" t="s">
        <v>949</v>
      </c>
      <c r="J447" s="275" t="s">
        <v>1</v>
      </c>
      <c r="K447" s="28"/>
      <c r="L447" s="26">
        <v>0</v>
      </c>
      <c r="M447" s="24">
        <v>105589.47</v>
      </c>
      <c r="N447" s="25">
        <v>105589.47</v>
      </c>
      <c r="O447" s="339"/>
      <c r="P447" s="339"/>
      <c r="Q447" s="24">
        <v>0</v>
      </c>
      <c r="R447" s="88">
        <v>0</v>
      </c>
      <c r="S447" s="88">
        <v>0</v>
      </c>
      <c r="T447" s="88">
        <v>0</v>
      </c>
      <c r="U447" s="88">
        <v>0</v>
      </c>
      <c r="V447" s="3"/>
      <c r="W447" s="1"/>
      <c r="X447" s="1"/>
      <c r="Y447" s="1"/>
    </row>
    <row r="448" spans="1:25" ht="12.75" customHeight="1">
      <c r="A448" s="13"/>
      <c r="B448" s="343" t="s">
        <v>900</v>
      </c>
      <c r="C448" s="343"/>
      <c r="D448" s="343"/>
      <c r="E448" s="343"/>
      <c r="F448" s="343"/>
      <c r="G448" s="344"/>
      <c r="H448" s="31" t="s">
        <v>605</v>
      </c>
      <c r="I448" s="274" t="s">
        <v>949</v>
      </c>
      <c r="J448" s="275" t="s">
        <v>604</v>
      </c>
      <c r="K448" s="28"/>
      <c r="L448" s="26">
        <v>0</v>
      </c>
      <c r="M448" s="24">
        <v>105589.47</v>
      </c>
      <c r="N448" s="25">
        <v>105589.47</v>
      </c>
      <c r="O448" s="339"/>
      <c r="P448" s="339"/>
      <c r="Q448" s="24">
        <v>0</v>
      </c>
      <c r="R448" s="88">
        <v>0</v>
      </c>
      <c r="S448" s="88">
        <v>0</v>
      </c>
      <c r="T448" s="88">
        <v>0</v>
      </c>
      <c r="U448" s="88">
        <v>0</v>
      </c>
      <c r="V448" s="3"/>
      <c r="W448" s="1"/>
      <c r="X448" s="1"/>
      <c r="Y448" s="1"/>
    </row>
    <row r="449" spans="1:25" ht="32.25" customHeight="1">
      <c r="A449" s="13"/>
      <c r="B449" s="343" t="s">
        <v>901</v>
      </c>
      <c r="C449" s="343"/>
      <c r="D449" s="343"/>
      <c r="E449" s="343"/>
      <c r="F449" s="343"/>
      <c r="G449" s="344"/>
      <c r="H449" s="31" t="s">
        <v>681</v>
      </c>
      <c r="I449" s="274" t="s">
        <v>949</v>
      </c>
      <c r="J449" s="275" t="s">
        <v>680</v>
      </c>
      <c r="K449" s="28"/>
      <c r="L449" s="26">
        <v>0</v>
      </c>
      <c r="M449" s="24">
        <v>105589.47</v>
      </c>
      <c r="N449" s="25">
        <v>105589.47</v>
      </c>
      <c r="O449" s="339"/>
      <c r="P449" s="339"/>
      <c r="Q449" s="24">
        <v>0</v>
      </c>
      <c r="R449" s="88">
        <v>0</v>
      </c>
      <c r="S449" s="88">
        <v>0</v>
      </c>
      <c r="T449" s="88">
        <v>0</v>
      </c>
      <c r="U449" s="88">
        <v>0</v>
      </c>
      <c r="V449" s="3"/>
      <c r="W449" s="1"/>
      <c r="X449" s="1"/>
      <c r="Y449" s="1"/>
    </row>
    <row r="450" spans="1:25" ht="21.75" customHeight="1">
      <c r="A450" s="13"/>
      <c r="B450" s="343" t="s">
        <v>816</v>
      </c>
      <c r="C450" s="343"/>
      <c r="D450" s="343"/>
      <c r="E450" s="343"/>
      <c r="F450" s="343"/>
      <c r="G450" s="344"/>
      <c r="H450" s="276" t="s">
        <v>817</v>
      </c>
      <c r="I450" s="277" t="s">
        <v>816</v>
      </c>
      <c r="J450" s="278" t="s">
        <v>1</v>
      </c>
      <c r="K450" s="279"/>
      <c r="L450" s="280">
        <v>42379.9</v>
      </c>
      <c r="M450" s="24">
        <v>53778600</v>
      </c>
      <c r="N450" s="25">
        <v>56200400</v>
      </c>
      <c r="O450" s="339"/>
      <c r="P450" s="339"/>
      <c r="Q450" s="24">
        <v>0</v>
      </c>
      <c r="R450" s="88">
        <v>2806137.12</v>
      </c>
      <c r="S450" s="88">
        <v>39573758.880000003</v>
      </c>
      <c r="T450" s="88">
        <v>0</v>
      </c>
      <c r="U450" s="88">
        <v>0</v>
      </c>
      <c r="V450" s="3"/>
      <c r="W450" s="1"/>
      <c r="X450" s="1"/>
      <c r="Y450" s="1"/>
    </row>
    <row r="451" spans="1:25" ht="12.75" customHeight="1">
      <c r="A451" s="13"/>
      <c r="B451" s="343" t="s">
        <v>818</v>
      </c>
      <c r="C451" s="343"/>
      <c r="D451" s="343"/>
      <c r="E451" s="343"/>
      <c r="F451" s="343"/>
      <c r="G451" s="344"/>
      <c r="H451" s="31" t="s">
        <v>819</v>
      </c>
      <c r="I451" s="274" t="s">
        <v>818</v>
      </c>
      <c r="J451" s="275" t="s">
        <v>1</v>
      </c>
      <c r="K451" s="28"/>
      <c r="L451" s="26">
        <v>42379.9</v>
      </c>
      <c r="M451" s="24">
        <v>45644900</v>
      </c>
      <c r="N451" s="25">
        <v>47877000</v>
      </c>
      <c r="O451" s="339"/>
      <c r="P451" s="339"/>
      <c r="Q451" s="24">
        <v>0</v>
      </c>
      <c r="R451" s="88">
        <v>2806137.12</v>
      </c>
      <c r="S451" s="88">
        <v>39573758.880000003</v>
      </c>
      <c r="T451" s="88">
        <v>0</v>
      </c>
      <c r="U451" s="88">
        <v>0</v>
      </c>
      <c r="V451" s="3"/>
      <c r="W451" s="1"/>
      <c r="X451" s="1"/>
      <c r="Y451" s="1"/>
    </row>
    <row r="452" spans="1:25" ht="32.25" customHeight="1">
      <c r="A452" s="13"/>
      <c r="B452" s="343" t="s">
        <v>820</v>
      </c>
      <c r="C452" s="343"/>
      <c r="D452" s="343"/>
      <c r="E452" s="343"/>
      <c r="F452" s="343"/>
      <c r="G452" s="344"/>
      <c r="H452" s="31" t="s">
        <v>821</v>
      </c>
      <c r="I452" s="274" t="s">
        <v>820</v>
      </c>
      <c r="J452" s="275" t="s">
        <v>1</v>
      </c>
      <c r="K452" s="28"/>
      <c r="L452" s="26">
        <v>42379.9</v>
      </c>
      <c r="M452" s="24">
        <v>45644900</v>
      </c>
      <c r="N452" s="25">
        <v>47877000</v>
      </c>
      <c r="O452" s="339"/>
      <c r="P452" s="339"/>
      <c r="Q452" s="24">
        <v>0</v>
      </c>
      <c r="R452" s="88">
        <v>2806137.12</v>
      </c>
      <c r="S452" s="88">
        <v>39573758.880000003</v>
      </c>
      <c r="T452" s="88">
        <v>0</v>
      </c>
      <c r="U452" s="88">
        <v>0</v>
      </c>
      <c r="V452" s="3"/>
      <c r="W452" s="1"/>
      <c r="X452" s="1"/>
      <c r="Y452" s="1"/>
    </row>
    <row r="453" spans="1:25" ht="84.75" customHeight="1">
      <c r="A453" s="13"/>
      <c r="B453" s="343" t="s">
        <v>822</v>
      </c>
      <c r="C453" s="343"/>
      <c r="D453" s="343"/>
      <c r="E453" s="343"/>
      <c r="F453" s="343"/>
      <c r="G453" s="344"/>
      <c r="H453" s="31" t="s">
        <v>823</v>
      </c>
      <c r="I453" s="274" t="s">
        <v>822</v>
      </c>
      <c r="J453" s="275" t="s">
        <v>1</v>
      </c>
      <c r="K453" s="28"/>
      <c r="L453" s="26">
        <v>35174.199999999997</v>
      </c>
      <c r="M453" s="24">
        <v>42449700</v>
      </c>
      <c r="N453" s="25">
        <v>44525600</v>
      </c>
      <c r="O453" s="339"/>
      <c r="P453" s="339"/>
      <c r="Q453" s="24">
        <v>0</v>
      </c>
      <c r="R453" s="88">
        <v>1233180</v>
      </c>
      <c r="S453" s="88">
        <v>33941020</v>
      </c>
      <c r="T453" s="88">
        <v>0</v>
      </c>
      <c r="U453" s="88">
        <v>0</v>
      </c>
      <c r="V453" s="3"/>
      <c r="W453" s="1"/>
      <c r="X453" s="1"/>
      <c r="Y453" s="1"/>
    </row>
    <row r="454" spans="1:25" ht="21.75" customHeight="1">
      <c r="A454" s="13"/>
      <c r="B454" s="343" t="s">
        <v>858</v>
      </c>
      <c r="C454" s="343"/>
      <c r="D454" s="343"/>
      <c r="E454" s="343"/>
      <c r="F454" s="343"/>
      <c r="G454" s="344"/>
      <c r="H454" s="31" t="s">
        <v>746</v>
      </c>
      <c r="I454" s="274" t="s">
        <v>822</v>
      </c>
      <c r="J454" s="275" t="s">
        <v>745</v>
      </c>
      <c r="K454" s="28"/>
      <c r="L454" s="26">
        <v>35174.199999999997</v>
      </c>
      <c r="M454" s="24">
        <v>42449700</v>
      </c>
      <c r="N454" s="25">
        <v>44525600</v>
      </c>
      <c r="O454" s="339"/>
      <c r="P454" s="339"/>
      <c r="Q454" s="24">
        <v>0</v>
      </c>
      <c r="R454" s="88">
        <v>1233180</v>
      </c>
      <c r="S454" s="88">
        <v>33941020</v>
      </c>
      <c r="T454" s="88">
        <v>0</v>
      </c>
      <c r="U454" s="88">
        <v>0</v>
      </c>
      <c r="V454" s="3"/>
      <c r="W454" s="1"/>
      <c r="X454" s="1"/>
      <c r="Y454" s="1"/>
    </row>
    <row r="455" spans="1:25" ht="12.75" customHeight="1">
      <c r="A455" s="13"/>
      <c r="B455" s="343" t="s">
        <v>859</v>
      </c>
      <c r="C455" s="343"/>
      <c r="D455" s="343"/>
      <c r="E455" s="343"/>
      <c r="F455" s="343"/>
      <c r="G455" s="344"/>
      <c r="H455" s="31" t="s">
        <v>748</v>
      </c>
      <c r="I455" s="274" t="s">
        <v>822</v>
      </c>
      <c r="J455" s="275" t="s">
        <v>747</v>
      </c>
      <c r="K455" s="28"/>
      <c r="L455" s="26">
        <v>35174.199999999997</v>
      </c>
      <c r="M455" s="24">
        <v>42449700</v>
      </c>
      <c r="N455" s="25">
        <v>44525600</v>
      </c>
      <c r="O455" s="339"/>
      <c r="P455" s="339"/>
      <c r="Q455" s="24">
        <v>0</v>
      </c>
      <c r="R455" s="88">
        <v>1233180</v>
      </c>
      <c r="S455" s="88">
        <v>33941020</v>
      </c>
      <c r="T455" s="88">
        <v>0</v>
      </c>
      <c r="U455" s="88">
        <v>0</v>
      </c>
      <c r="V455" s="3"/>
      <c r="W455" s="1"/>
      <c r="X455" s="1"/>
      <c r="Y455" s="1"/>
    </row>
    <row r="456" spans="1:25" ht="12.75" customHeight="1">
      <c r="A456" s="13"/>
      <c r="B456" s="343" t="s">
        <v>824</v>
      </c>
      <c r="C456" s="343"/>
      <c r="D456" s="343"/>
      <c r="E456" s="343"/>
      <c r="F456" s="343"/>
      <c r="G456" s="344"/>
      <c r="H456" s="31" t="s">
        <v>403</v>
      </c>
      <c r="I456" s="274" t="s">
        <v>824</v>
      </c>
      <c r="J456" s="275" t="s">
        <v>1</v>
      </c>
      <c r="K456" s="28"/>
      <c r="L456" s="26">
        <v>4558.18</v>
      </c>
      <c r="M456" s="24">
        <v>0</v>
      </c>
      <c r="N456" s="25">
        <v>0</v>
      </c>
      <c r="O456" s="339"/>
      <c r="P456" s="339"/>
      <c r="Q456" s="24">
        <v>0</v>
      </c>
      <c r="R456" s="88">
        <v>0</v>
      </c>
      <c r="S456" s="88">
        <v>4558175.57</v>
      </c>
      <c r="T456" s="88">
        <v>0</v>
      </c>
      <c r="U456" s="88">
        <v>0</v>
      </c>
      <c r="V456" s="3"/>
      <c r="W456" s="1"/>
      <c r="X456" s="1"/>
      <c r="Y456" s="1"/>
    </row>
    <row r="457" spans="1:25" ht="21.75" customHeight="1">
      <c r="A457" s="13"/>
      <c r="B457" s="343" t="s">
        <v>858</v>
      </c>
      <c r="C457" s="343"/>
      <c r="D457" s="343"/>
      <c r="E457" s="343"/>
      <c r="F457" s="343"/>
      <c r="G457" s="344"/>
      <c r="H457" s="31" t="s">
        <v>746</v>
      </c>
      <c r="I457" s="274" t="s">
        <v>824</v>
      </c>
      <c r="J457" s="275" t="s">
        <v>745</v>
      </c>
      <c r="K457" s="28"/>
      <c r="L457" s="26">
        <v>4558.18</v>
      </c>
      <c r="M457" s="24">
        <v>0</v>
      </c>
      <c r="N457" s="25">
        <v>0</v>
      </c>
      <c r="O457" s="339"/>
      <c r="P457" s="339"/>
      <c r="Q457" s="24">
        <v>0</v>
      </c>
      <c r="R457" s="88">
        <v>0</v>
      </c>
      <c r="S457" s="88">
        <v>4558175.57</v>
      </c>
      <c r="T457" s="88">
        <v>0</v>
      </c>
      <c r="U457" s="88">
        <v>0</v>
      </c>
      <c r="V457" s="3"/>
      <c r="W457" s="1"/>
      <c r="X457" s="1"/>
      <c r="Y457" s="1"/>
    </row>
    <row r="458" spans="1:25" ht="12.75" customHeight="1">
      <c r="A458" s="13"/>
      <c r="B458" s="343" t="s">
        <v>859</v>
      </c>
      <c r="C458" s="343"/>
      <c r="D458" s="343"/>
      <c r="E458" s="343"/>
      <c r="F458" s="343"/>
      <c r="G458" s="344"/>
      <c r="H458" s="31" t="s">
        <v>748</v>
      </c>
      <c r="I458" s="274" t="s">
        <v>824</v>
      </c>
      <c r="J458" s="275" t="s">
        <v>747</v>
      </c>
      <c r="K458" s="28"/>
      <c r="L458" s="26">
        <v>4558.18</v>
      </c>
      <c r="M458" s="24">
        <v>0</v>
      </c>
      <c r="N458" s="25">
        <v>0</v>
      </c>
      <c r="O458" s="339"/>
      <c r="P458" s="339"/>
      <c r="Q458" s="24">
        <v>0</v>
      </c>
      <c r="R458" s="88">
        <v>0</v>
      </c>
      <c r="S458" s="88">
        <v>4558175.57</v>
      </c>
      <c r="T458" s="88">
        <v>0</v>
      </c>
      <c r="U458" s="88">
        <v>0</v>
      </c>
      <c r="V458" s="3"/>
      <c r="W458" s="1"/>
      <c r="X458" s="1"/>
      <c r="Y458" s="1"/>
    </row>
    <row r="459" spans="1:25" ht="84.75" customHeight="1">
      <c r="A459" s="13"/>
      <c r="B459" s="343" t="s">
        <v>825</v>
      </c>
      <c r="C459" s="343"/>
      <c r="D459" s="343"/>
      <c r="E459" s="343"/>
      <c r="F459" s="343"/>
      <c r="G459" s="344"/>
      <c r="H459" s="31" t="s">
        <v>823</v>
      </c>
      <c r="I459" s="274" t="s">
        <v>825</v>
      </c>
      <c r="J459" s="275" t="s">
        <v>1</v>
      </c>
      <c r="K459" s="28"/>
      <c r="L459" s="26">
        <v>2647.52</v>
      </c>
      <c r="M459" s="24">
        <v>3195200</v>
      </c>
      <c r="N459" s="25">
        <v>3351400</v>
      </c>
      <c r="O459" s="339"/>
      <c r="P459" s="339"/>
      <c r="Q459" s="24">
        <v>0</v>
      </c>
      <c r="R459" s="88">
        <v>1572957.12</v>
      </c>
      <c r="S459" s="88">
        <v>1074563.31</v>
      </c>
      <c r="T459" s="88">
        <v>0</v>
      </c>
      <c r="U459" s="88">
        <v>0</v>
      </c>
      <c r="V459" s="3"/>
      <c r="W459" s="1"/>
      <c r="X459" s="1"/>
      <c r="Y459" s="1"/>
    </row>
    <row r="460" spans="1:25" ht="21.75" customHeight="1">
      <c r="A460" s="13"/>
      <c r="B460" s="343" t="s">
        <v>858</v>
      </c>
      <c r="C460" s="343"/>
      <c r="D460" s="343"/>
      <c r="E460" s="343"/>
      <c r="F460" s="343"/>
      <c r="G460" s="344"/>
      <c r="H460" s="31" t="s">
        <v>746</v>
      </c>
      <c r="I460" s="274" t="s">
        <v>825</v>
      </c>
      <c r="J460" s="275" t="s">
        <v>745</v>
      </c>
      <c r="K460" s="28"/>
      <c r="L460" s="26">
        <v>2647.52</v>
      </c>
      <c r="M460" s="24">
        <v>3195200</v>
      </c>
      <c r="N460" s="25">
        <v>3351400</v>
      </c>
      <c r="O460" s="339"/>
      <c r="P460" s="339"/>
      <c r="Q460" s="24">
        <v>0</v>
      </c>
      <c r="R460" s="88">
        <v>1572957.12</v>
      </c>
      <c r="S460" s="88">
        <v>1074563.31</v>
      </c>
      <c r="T460" s="88">
        <v>0</v>
      </c>
      <c r="U460" s="88">
        <v>0</v>
      </c>
      <c r="V460" s="3"/>
      <c r="W460" s="1"/>
      <c r="X460" s="1"/>
      <c r="Y460" s="1"/>
    </row>
    <row r="461" spans="1:25" ht="12.75" customHeight="1">
      <c r="A461" s="13"/>
      <c r="B461" s="343" t="s">
        <v>859</v>
      </c>
      <c r="C461" s="343"/>
      <c r="D461" s="343"/>
      <c r="E461" s="343"/>
      <c r="F461" s="343"/>
      <c r="G461" s="344"/>
      <c r="H461" s="31" t="s">
        <v>748</v>
      </c>
      <c r="I461" s="274" t="s">
        <v>825</v>
      </c>
      <c r="J461" s="275" t="s">
        <v>747</v>
      </c>
      <c r="K461" s="28"/>
      <c r="L461" s="26">
        <v>2647.52</v>
      </c>
      <c r="M461" s="24">
        <v>3195200</v>
      </c>
      <c r="N461" s="25">
        <v>3351400</v>
      </c>
      <c r="O461" s="339"/>
      <c r="P461" s="339"/>
      <c r="Q461" s="24">
        <v>0</v>
      </c>
      <c r="R461" s="88">
        <v>1572957.12</v>
      </c>
      <c r="S461" s="88">
        <v>1074563.31</v>
      </c>
      <c r="T461" s="88">
        <v>0</v>
      </c>
      <c r="U461" s="88">
        <v>0</v>
      </c>
      <c r="V461" s="3"/>
      <c r="W461" s="1"/>
      <c r="X461" s="1"/>
      <c r="Y461" s="1"/>
    </row>
    <row r="462" spans="1:25" ht="32.25" customHeight="1">
      <c r="A462" s="13"/>
      <c r="B462" s="343" t="s">
        <v>950</v>
      </c>
      <c r="C462" s="343"/>
      <c r="D462" s="343"/>
      <c r="E462" s="343"/>
      <c r="F462" s="343"/>
      <c r="G462" s="344"/>
      <c r="H462" s="31" t="s">
        <v>951</v>
      </c>
      <c r="I462" s="274" t="s">
        <v>950</v>
      </c>
      <c r="J462" s="275" t="s">
        <v>1</v>
      </c>
      <c r="K462" s="28"/>
      <c r="L462" s="26">
        <v>0</v>
      </c>
      <c r="M462" s="24">
        <v>8133700</v>
      </c>
      <c r="N462" s="25">
        <v>8323400</v>
      </c>
      <c r="O462" s="339"/>
      <c r="P462" s="339"/>
      <c r="Q462" s="24">
        <v>0</v>
      </c>
      <c r="R462" s="88">
        <v>0</v>
      </c>
      <c r="S462" s="88">
        <v>0</v>
      </c>
      <c r="T462" s="88">
        <v>0</v>
      </c>
      <c r="U462" s="88">
        <v>0</v>
      </c>
      <c r="V462" s="3"/>
      <c r="W462" s="1"/>
      <c r="X462" s="1"/>
      <c r="Y462" s="1"/>
    </row>
    <row r="463" spans="1:25" ht="53.25" customHeight="1">
      <c r="A463" s="13"/>
      <c r="B463" s="343" t="s">
        <v>952</v>
      </c>
      <c r="C463" s="343"/>
      <c r="D463" s="343"/>
      <c r="E463" s="343"/>
      <c r="F463" s="343"/>
      <c r="G463" s="344"/>
      <c r="H463" s="31" t="s">
        <v>953</v>
      </c>
      <c r="I463" s="274" t="s">
        <v>952</v>
      </c>
      <c r="J463" s="275" t="s">
        <v>1</v>
      </c>
      <c r="K463" s="28"/>
      <c r="L463" s="26">
        <v>0</v>
      </c>
      <c r="M463" s="24">
        <v>4000000</v>
      </c>
      <c r="N463" s="25">
        <v>4000000</v>
      </c>
      <c r="O463" s="339"/>
      <c r="P463" s="339"/>
      <c r="Q463" s="24">
        <v>0</v>
      </c>
      <c r="R463" s="88">
        <v>0</v>
      </c>
      <c r="S463" s="88">
        <v>0</v>
      </c>
      <c r="T463" s="88">
        <v>0</v>
      </c>
      <c r="U463" s="88">
        <v>0</v>
      </c>
      <c r="V463" s="3"/>
      <c r="W463" s="1"/>
      <c r="X463" s="1"/>
      <c r="Y463" s="1"/>
    </row>
    <row r="464" spans="1:25" ht="32.25" customHeight="1">
      <c r="A464" s="13"/>
      <c r="B464" s="343" t="s">
        <v>954</v>
      </c>
      <c r="C464" s="343"/>
      <c r="D464" s="343"/>
      <c r="E464" s="343"/>
      <c r="F464" s="343"/>
      <c r="G464" s="344"/>
      <c r="H464" s="31" t="s">
        <v>955</v>
      </c>
      <c r="I464" s="274" t="s">
        <v>954</v>
      </c>
      <c r="J464" s="275" t="s">
        <v>1</v>
      </c>
      <c r="K464" s="28"/>
      <c r="L464" s="26">
        <v>0</v>
      </c>
      <c r="M464" s="24">
        <v>4000000</v>
      </c>
      <c r="N464" s="25">
        <v>4000000</v>
      </c>
      <c r="O464" s="339"/>
      <c r="P464" s="339"/>
      <c r="Q464" s="24">
        <v>0</v>
      </c>
      <c r="R464" s="88">
        <v>0</v>
      </c>
      <c r="S464" s="88">
        <v>0</v>
      </c>
      <c r="T464" s="88">
        <v>0</v>
      </c>
      <c r="U464" s="88">
        <v>0</v>
      </c>
      <c r="V464" s="3"/>
      <c r="W464" s="1"/>
      <c r="X464" s="1"/>
      <c r="Y464" s="1"/>
    </row>
    <row r="465" spans="1:25" ht="12.75" customHeight="1">
      <c r="A465" s="13"/>
      <c r="B465" s="343" t="s">
        <v>841</v>
      </c>
      <c r="C465" s="343"/>
      <c r="D465" s="343"/>
      <c r="E465" s="343"/>
      <c r="F465" s="343"/>
      <c r="G465" s="344"/>
      <c r="H465" s="31" t="s">
        <v>405</v>
      </c>
      <c r="I465" s="274" t="s">
        <v>954</v>
      </c>
      <c r="J465" s="275" t="s">
        <v>404</v>
      </c>
      <c r="K465" s="28"/>
      <c r="L465" s="26">
        <v>0</v>
      </c>
      <c r="M465" s="24">
        <v>4000000</v>
      </c>
      <c r="N465" s="25">
        <v>4000000</v>
      </c>
      <c r="O465" s="339"/>
      <c r="P465" s="339"/>
      <c r="Q465" s="24">
        <v>0</v>
      </c>
      <c r="R465" s="88">
        <v>0</v>
      </c>
      <c r="S465" s="88">
        <v>0</v>
      </c>
      <c r="T465" s="88">
        <v>0</v>
      </c>
      <c r="U465" s="88">
        <v>0</v>
      </c>
      <c r="V465" s="3"/>
      <c r="W465" s="1"/>
      <c r="X465" s="1"/>
      <c r="Y465" s="1"/>
    </row>
    <row r="466" spans="1:25" ht="21.75" customHeight="1">
      <c r="A466" s="13"/>
      <c r="B466" s="343" t="s">
        <v>857</v>
      </c>
      <c r="C466" s="343"/>
      <c r="D466" s="343"/>
      <c r="E466" s="343"/>
      <c r="F466" s="343"/>
      <c r="G466" s="344"/>
      <c r="H466" s="31" t="s">
        <v>551</v>
      </c>
      <c r="I466" s="274" t="s">
        <v>954</v>
      </c>
      <c r="J466" s="275" t="s">
        <v>550</v>
      </c>
      <c r="K466" s="28"/>
      <c r="L466" s="26">
        <v>0</v>
      </c>
      <c r="M466" s="24">
        <v>4000000</v>
      </c>
      <c r="N466" s="25">
        <v>4000000</v>
      </c>
      <c r="O466" s="339"/>
      <c r="P466" s="339"/>
      <c r="Q466" s="24">
        <v>0</v>
      </c>
      <c r="R466" s="88">
        <v>0</v>
      </c>
      <c r="S466" s="88">
        <v>0</v>
      </c>
      <c r="T466" s="88">
        <v>0</v>
      </c>
      <c r="U466" s="88">
        <v>0</v>
      </c>
      <c r="V466" s="3"/>
      <c r="W466" s="1"/>
      <c r="X466" s="1"/>
      <c r="Y466" s="1"/>
    </row>
    <row r="467" spans="1:25" ht="53.25" customHeight="1">
      <c r="A467" s="13"/>
      <c r="B467" s="343" t="s">
        <v>956</v>
      </c>
      <c r="C467" s="343"/>
      <c r="D467" s="343"/>
      <c r="E467" s="343"/>
      <c r="F467" s="343"/>
      <c r="G467" s="344"/>
      <c r="H467" s="31" t="s">
        <v>957</v>
      </c>
      <c r="I467" s="274" t="s">
        <v>956</v>
      </c>
      <c r="J467" s="275" t="s">
        <v>1</v>
      </c>
      <c r="K467" s="28"/>
      <c r="L467" s="26">
        <v>0</v>
      </c>
      <c r="M467" s="24">
        <v>55700</v>
      </c>
      <c r="N467" s="25">
        <v>55700</v>
      </c>
      <c r="O467" s="339"/>
      <c r="P467" s="339"/>
      <c r="Q467" s="24">
        <v>0</v>
      </c>
      <c r="R467" s="88">
        <v>0</v>
      </c>
      <c r="S467" s="88">
        <v>0</v>
      </c>
      <c r="T467" s="88">
        <v>0</v>
      </c>
      <c r="U467" s="88">
        <v>0</v>
      </c>
      <c r="V467" s="3"/>
      <c r="W467" s="1"/>
      <c r="X467" s="1"/>
      <c r="Y467" s="1"/>
    </row>
    <row r="468" spans="1:25" ht="74.25" customHeight="1">
      <c r="A468" s="13"/>
      <c r="B468" s="343" t="s">
        <v>958</v>
      </c>
      <c r="C468" s="343"/>
      <c r="D468" s="343"/>
      <c r="E468" s="343"/>
      <c r="F468" s="343"/>
      <c r="G468" s="344"/>
      <c r="H468" s="31" t="s">
        <v>959</v>
      </c>
      <c r="I468" s="274" t="s">
        <v>958</v>
      </c>
      <c r="J468" s="275" t="s">
        <v>1</v>
      </c>
      <c r="K468" s="28"/>
      <c r="L468" s="26">
        <v>0</v>
      </c>
      <c r="M468" s="24">
        <v>55700</v>
      </c>
      <c r="N468" s="25">
        <v>55700</v>
      </c>
      <c r="O468" s="339"/>
      <c r="P468" s="339"/>
      <c r="Q468" s="24">
        <v>0</v>
      </c>
      <c r="R468" s="88">
        <v>0</v>
      </c>
      <c r="S468" s="88">
        <v>0</v>
      </c>
      <c r="T468" s="88">
        <v>0</v>
      </c>
      <c r="U468" s="88">
        <v>0</v>
      </c>
      <c r="V468" s="3"/>
      <c r="W468" s="1"/>
      <c r="X468" s="1"/>
      <c r="Y468" s="1"/>
    </row>
    <row r="469" spans="1:25" ht="32.25" customHeight="1">
      <c r="A469" s="13"/>
      <c r="B469" s="343" t="s">
        <v>837</v>
      </c>
      <c r="C469" s="343"/>
      <c r="D469" s="343"/>
      <c r="E469" s="343"/>
      <c r="F469" s="343"/>
      <c r="G469" s="344"/>
      <c r="H469" s="31" t="s">
        <v>393</v>
      </c>
      <c r="I469" s="274" t="s">
        <v>958</v>
      </c>
      <c r="J469" s="275" t="s">
        <v>392</v>
      </c>
      <c r="K469" s="28"/>
      <c r="L469" s="26">
        <v>0</v>
      </c>
      <c r="M469" s="24">
        <v>55700</v>
      </c>
      <c r="N469" s="25">
        <v>55700</v>
      </c>
      <c r="O469" s="339"/>
      <c r="P469" s="339"/>
      <c r="Q469" s="24">
        <v>0</v>
      </c>
      <c r="R469" s="88">
        <v>0</v>
      </c>
      <c r="S469" s="88">
        <v>0</v>
      </c>
      <c r="T469" s="88">
        <v>0</v>
      </c>
      <c r="U469" s="88">
        <v>0</v>
      </c>
      <c r="V469" s="3"/>
      <c r="W469" s="1"/>
      <c r="X469" s="1"/>
      <c r="Y469" s="1"/>
    </row>
    <row r="470" spans="1:25" ht="12.75" customHeight="1">
      <c r="A470" s="13"/>
      <c r="B470" s="343" t="s">
        <v>851</v>
      </c>
      <c r="C470" s="343"/>
      <c r="D470" s="343"/>
      <c r="E470" s="343"/>
      <c r="F470" s="343"/>
      <c r="G470" s="344"/>
      <c r="H470" s="31" t="s">
        <v>395</v>
      </c>
      <c r="I470" s="274" t="s">
        <v>958</v>
      </c>
      <c r="J470" s="275" t="s">
        <v>394</v>
      </c>
      <c r="K470" s="28"/>
      <c r="L470" s="26">
        <v>0</v>
      </c>
      <c r="M470" s="24">
        <v>55700</v>
      </c>
      <c r="N470" s="25">
        <v>55700</v>
      </c>
      <c r="O470" s="339"/>
      <c r="P470" s="339"/>
      <c r="Q470" s="24">
        <v>0</v>
      </c>
      <c r="R470" s="88">
        <v>0</v>
      </c>
      <c r="S470" s="88">
        <v>0</v>
      </c>
      <c r="T470" s="88">
        <v>0</v>
      </c>
      <c r="U470" s="88">
        <v>0</v>
      </c>
      <c r="V470" s="3"/>
      <c r="W470" s="1"/>
      <c r="X470" s="1"/>
      <c r="Y470" s="1"/>
    </row>
    <row r="471" spans="1:25" ht="32.25" customHeight="1">
      <c r="A471" s="13"/>
      <c r="B471" s="343" t="s">
        <v>960</v>
      </c>
      <c r="C471" s="343"/>
      <c r="D471" s="343"/>
      <c r="E471" s="343"/>
      <c r="F471" s="343"/>
      <c r="G471" s="344"/>
      <c r="H471" s="31" t="s">
        <v>961</v>
      </c>
      <c r="I471" s="274" t="s">
        <v>960</v>
      </c>
      <c r="J471" s="275" t="s">
        <v>1</v>
      </c>
      <c r="K471" s="28"/>
      <c r="L471" s="26">
        <v>0</v>
      </c>
      <c r="M471" s="24">
        <v>4078000</v>
      </c>
      <c r="N471" s="25">
        <v>4267700</v>
      </c>
      <c r="O471" s="339"/>
      <c r="P471" s="339"/>
      <c r="Q471" s="24">
        <v>0</v>
      </c>
      <c r="R471" s="88">
        <v>0</v>
      </c>
      <c r="S471" s="88">
        <v>0</v>
      </c>
      <c r="T471" s="88">
        <v>0</v>
      </c>
      <c r="U471" s="88">
        <v>0</v>
      </c>
      <c r="V471" s="3"/>
      <c r="W471" s="1"/>
      <c r="X471" s="1"/>
      <c r="Y471" s="1"/>
    </row>
    <row r="472" spans="1:25" ht="21.75" customHeight="1">
      <c r="A472" s="13"/>
      <c r="B472" s="343" t="s">
        <v>962</v>
      </c>
      <c r="C472" s="343"/>
      <c r="D472" s="343"/>
      <c r="E472" s="343"/>
      <c r="F472" s="343"/>
      <c r="G472" s="344"/>
      <c r="H472" s="31" t="s">
        <v>963</v>
      </c>
      <c r="I472" s="274" t="s">
        <v>962</v>
      </c>
      <c r="J472" s="275" t="s">
        <v>1</v>
      </c>
      <c r="K472" s="28"/>
      <c r="L472" s="26">
        <v>0</v>
      </c>
      <c r="M472" s="24">
        <v>4078000</v>
      </c>
      <c r="N472" s="25">
        <v>4267700</v>
      </c>
      <c r="O472" s="339"/>
      <c r="P472" s="339"/>
      <c r="Q472" s="24">
        <v>0</v>
      </c>
      <c r="R472" s="88">
        <v>0</v>
      </c>
      <c r="S472" s="88">
        <v>0</v>
      </c>
      <c r="T472" s="88">
        <v>0</v>
      </c>
      <c r="U472" s="88">
        <v>0</v>
      </c>
      <c r="V472" s="3"/>
      <c r="W472" s="1"/>
      <c r="X472" s="1"/>
      <c r="Y472" s="1"/>
    </row>
    <row r="473" spans="1:25" ht="12.75" customHeight="1">
      <c r="A473" s="13"/>
      <c r="B473" s="343" t="s">
        <v>841</v>
      </c>
      <c r="C473" s="343"/>
      <c r="D473" s="343"/>
      <c r="E473" s="343"/>
      <c r="F473" s="343"/>
      <c r="G473" s="344"/>
      <c r="H473" s="31" t="s">
        <v>405</v>
      </c>
      <c r="I473" s="274" t="s">
        <v>962</v>
      </c>
      <c r="J473" s="275" t="s">
        <v>404</v>
      </c>
      <c r="K473" s="28"/>
      <c r="L473" s="26">
        <v>0</v>
      </c>
      <c r="M473" s="24">
        <v>4078000</v>
      </c>
      <c r="N473" s="25">
        <v>4267700</v>
      </c>
      <c r="O473" s="339"/>
      <c r="P473" s="339"/>
      <c r="Q473" s="24">
        <v>0</v>
      </c>
      <c r="R473" s="88">
        <v>0</v>
      </c>
      <c r="S473" s="88">
        <v>0</v>
      </c>
      <c r="T473" s="88">
        <v>0</v>
      </c>
      <c r="U473" s="88">
        <v>0</v>
      </c>
      <c r="V473" s="3"/>
      <c r="W473" s="1"/>
      <c r="X473" s="1"/>
      <c r="Y473" s="1"/>
    </row>
    <row r="474" spans="1:25" ht="21.75" customHeight="1">
      <c r="A474" s="13"/>
      <c r="B474" s="343" t="s">
        <v>857</v>
      </c>
      <c r="C474" s="343"/>
      <c r="D474" s="343"/>
      <c r="E474" s="343"/>
      <c r="F474" s="343"/>
      <c r="G474" s="344"/>
      <c r="H474" s="31" t="s">
        <v>551</v>
      </c>
      <c r="I474" s="274" t="s">
        <v>962</v>
      </c>
      <c r="J474" s="275" t="s">
        <v>550</v>
      </c>
      <c r="K474" s="28"/>
      <c r="L474" s="26">
        <v>0</v>
      </c>
      <c r="M474" s="24">
        <v>4078000</v>
      </c>
      <c r="N474" s="25">
        <v>4267700</v>
      </c>
      <c r="O474" s="339"/>
      <c r="P474" s="339"/>
      <c r="Q474" s="24">
        <v>0</v>
      </c>
      <c r="R474" s="88">
        <v>0</v>
      </c>
      <c r="S474" s="88">
        <v>0</v>
      </c>
      <c r="T474" s="88">
        <v>0</v>
      </c>
      <c r="U474" s="88">
        <v>0</v>
      </c>
      <c r="V474" s="3"/>
      <c r="W474" s="1"/>
      <c r="X474" s="1"/>
      <c r="Y474" s="1"/>
    </row>
    <row r="475" spans="1:25" ht="21.75" customHeight="1">
      <c r="A475" s="13"/>
      <c r="B475" s="343" t="s">
        <v>733</v>
      </c>
      <c r="C475" s="343"/>
      <c r="D475" s="343"/>
      <c r="E475" s="343"/>
      <c r="F475" s="343"/>
      <c r="G475" s="344"/>
      <c r="H475" s="276" t="s">
        <v>964</v>
      </c>
      <c r="I475" s="277" t="s">
        <v>733</v>
      </c>
      <c r="J475" s="278" t="s">
        <v>1</v>
      </c>
      <c r="K475" s="279"/>
      <c r="L475" s="280">
        <v>92567.39</v>
      </c>
      <c r="M475" s="24">
        <v>74380500</v>
      </c>
      <c r="N475" s="25">
        <v>75588600</v>
      </c>
      <c r="O475" s="339"/>
      <c r="P475" s="339"/>
      <c r="Q475" s="24">
        <v>0</v>
      </c>
      <c r="R475" s="88">
        <v>23241016.870000001</v>
      </c>
      <c r="S475" s="88">
        <v>69326370.900000006</v>
      </c>
      <c r="T475" s="88">
        <v>0</v>
      </c>
      <c r="U475" s="88">
        <v>0</v>
      </c>
      <c r="V475" s="3"/>
      <c r="W475" s="1"/>
      <c r="X475" s="1"/>
      <c r="Y475" s="1"/>
    </row>
    <row r="476" spans="1:25" ht="21.75" customHeight="1">
      <c r="A476" s="13"/>
      <c r="B476" s="343" t="s">
        <v>735</v>
      </c>
      <c r="C476" s="343"/>
      <c r="D476" s="343"/>
      <c r="E476" s="343"/>
      <c r="F476" s="343"/>
      <c r="G476" s="344"/>
      <c r="H476" s="31" t="s">
        <v>736</v>
      </c>
      <c r="I476" s="274" t="s">
        <v>735</v>
      </c>
      <c r="J476" s="275" t="s">
        <v>1</v>
      </c>
      <c r="K476" s="28"/>
      <c r="L476" s="26">
        <v>71319.64</v>
      </c>
      <c r="M476" s="24">
        <v>33366600</v>
      </c>
      <c r="N476" s="25">
        <v>33759900</v>
      </c>
      <c r="O476" s="339"/>
      <c r="P476" s="339"/>
      <c r="Q476" s="24">
        <v>0</v>
      </c>
      <c r="R476" s="88">
        <v>20241016.870000001</v>
      </c>
      <c r="S476" s="88">
        <v>51078624</v>
      </c>
      <c r="T476" s="88">
        <v>0</v>
      </c>
      <c r="U476" s="88">
        <v>0</v>
      </c>
      <c r="V476" s="3"/>
      <c r="W476" s="1"/>
      <c r="X476" s="1"/>
      <c r="Y476" s="1"/>
    </row>
    <row r="477" spans="1:25" ht="21.75" customHeight="1">
      <c r="A477" s="13"/>
      <c r="B477" s="343" t="s">
        <v>965</v>
      </c>
      <c r="C477" s="343"/>
      <c r="D477" s="343"/>
      <c r="E477" s="343"/>
      <c r="F477" s="343"/>
      <c r="G477" s="344"/>
      <c r="H477" s="31" t="s">
        <v>966</v>
      </c>
      <c r="I477" s="274" t="s">
        <v>965</v>
      </c>
      <c r="J477" s="275" t="s">
        <v>1</v>
      </c>
      <c r="K477" s="28"/>
      <c r="L477" s="26">
        <v>0</v>
      </c>
      <c r="M477" s="24">
        <v>33366600</v>
      </c>
      <c r="N477" s="25">
        <v>33759900</v>
      </c>
      <c r="O477" s="339"/>
      <c r="P477" s="339"/>
      <c r="Q477" s="24">
        <v>0</v>
      </c>
      <c r="R477" s="88">
        <v>0</v>
      </c>
      <c r="S477" s="88">
        <v>0</v>
      </c>
      <c r="T477" s="88">
        <v>0</v>
      </c>
      <c r="U477" s="88">
        <v>0</v>
      </c>
      <c r="V477" s="3"/>
      <c r="W477" s="1"/>
      <c r="X477" s="1"/>
      <c r="Y477" s="1"/>
    </row>
    <row r="478" spans="1:25" ht="32.25" customHeight="1">
      <c r="A478" s="13"/>
      <c r="B478" s="343" t="s">
        <v>967</v>
      </c>
      <c r="C478" s="343"/>
      <c r="D478" s="343"/>
      <c r="E478" s="343"/>
      <c r="F478" s="343"/>
      <c r="G478" s="344"/>
      <c r="H478" s="31" t="s">
        <v>968</v>
      </c>
      <c r="I478" s="274" t="s">
        <v>967</v>
      </c>
      <c r="J478" s="275" t="s">
        <v>1</v>
      </c>
      <c r="K478" s="28"/>
      <c r="L478" s="26">
        <v>0</v>
      </c>
      <c r="M478" s="24">
        <v>0</v>
      </c>
      <c r="N478" s="25">
        <v>0</v>
      </c>
      <c r="O478" s="339"/>
      <c r="P478" s="339"/>
      <c r="Q478" s="24">
        <v>0</v>
      </c>
      <c r="R478" s="88">
        <v>0</v>
      </c>
      <c r="S478" s="88">
        <v>0</v>
      </c>
      <c r="T478" s="88">
        <v>0</v>
      </c>
      <c r="U478" s="88">
        <v>0</v>
      </c>
      <c r="V478" s="3"/>
      <c r="W478" s="1"/>
      <c r="X478" s="1"/>
      <c r="Y478" s="1"/>
    </row>
    <row r="479" spans="1:25" ht="21.75" customHeight="1">
      <c r="A479" s="13"/>
      <c r="B479" s="343" t="s">
        <v>839</v>
      </c>
      <c r="C479" s="343"/>
      <c r="D479" s="343"/>
      <c r="E479" s="343"/>
      <c r="F479" s="343"/>
      <c r="G479" s="344"/>
      <c r="H479" s="31" t="s">
        <v>397</v>
      </c>
      <c r="I479" s="274" t="s">
        <v>967</v>
      </c>
      <c r="J479" s="275" t="s">
        <v>396</v>
      </c>
      <c r="K479" s="28"/>
      <c r="L479" s="26">
        <v>0</v>
      </c>
      <c r="M479" s="24">
        <v>0</v>
      </c>
      <c r="N479" s="25">
        <v>0</v>
      </c>
      <c r="O479" s="339"/>
      <c r="P479" s="339"/>
      <c r="Q479" s="24">
        <v>0</v>
      </c>
      <c r="R479" s="88">
        <v>0</v>
      </c>
      <c r="S479" s="88">
        <v>0</v>
      </c>
      <c r="T479" s="88">
        <v>0</v>
      </c>
      <c r="U479" s="88">
        <v>0</v>
      </c>
      <c r="V479" s="3"/>
      <c r="W479" s="1"/>
      <c r="X479" s="1"/>
      <c r="Y479" s="1"/>
    </row>
    <row r="480" spans="1:25" ht="21.75" customHeight="1">
      <c r="A480" s="13"/>
      <c r="B480" s="343" t="s">
        <v>840</v>
      </c>
      <c r="C480" s="343"/>
      <c r="D480" s="343"/>
      <c r="E480" s="343"/>
      <c r="F480" s="343"/>
      <c r="G480" s="344"/>
      <c r="H480" s="31" t="s">
        <v>399</v>
      </c>
      <c r="I480" s="274" t="s">
        <v>967</v>
      </c>
      <c r="J480" s="275" t="s">
        <v>398</v>
      </c>
      <c r="K480" s="28"/>
      <c r="L480" s="26">
        <v>0</v>
      </c>
      <c r="M480" s="24">
        <v>0</v>
      </c>
      <c r="N480" s="25">
        <v>0</v>
      </c>
      <c r="O480" s="339"/>
      <c r="P480" s="339"/>
      <c r="Q480" s="24">
        <v>0</v>
      </c>
      <c r="R480" s="88">
        <v>0</v>
      </c>
      <c r="S480" s="88">
        <v>0</v>
      </c>
      <c r="T480" s="88">
        <v>0</v>
      </c>
      <c r="U480" s="88">
        <v>0</v>
      </c>
      <c r="V480" s="3"/>
      <c r="W480" s="1"/>
      <c r="X480" s="1"/>
      <c r="Y480" s="1"/>
    </row>
    <row r="481" spans="1:25" ht="21.75" customHeight="1">
      <c r="A481" s="13"/>
      <c r="B481" s="343" t="s">
        <v>969</v>
      </c>
      <c r="C481" s="343"/>
      <c r="D481" s="343"/>
      <c r="E481" s="343"/>
      <c r="F481" s="343"/>
      <c r="G481" s="344"/>
      <c r="H481" s="31" t="s">
        <v>970</v>
      </c>
      <c r="I481" s="274" t="s">
        <v>969</v>
      </c>
      <c r="J481" s="275" t="s">
        <v>1</v>
      </c>
      <c r="K481" s="28"/>
      <c r="L481" s="26">
        <v>0</v>
      </c>
      <c r="M481" s="24">
        <v>1344600</v>
      </c>
      <c r="N481" s="25">
        <v>1344600</v>
      </c>
      <c r="O481" s="339"/>
      <c r="P481" s="339"/>
      <c r="Q481" s="24">
        <v>0</v>
      </c>
      <c r="R481" s="88">
        <v>0</v>
      </c>
      <c r="S481" s="88">
        <v>0</v>
      </c>
      <c r="T481" s="88">
        <v>0</v>
      </c>
      <c r="U481" s="88">
        <v>0</v>
      </c>
      <c r="V481" s="3"/>
      <c r="W481" s="1"/>
      <c r="X481" s="1"/>
      <c r="Y481" s="1"/>
    </row>
    <row r="482" spans="1:25" ht="21.75" customHeight="1">
      <c r="A482" s="13"/>
      <c r="B482" s="343" t="s">
        <v>839</v>
      </c>
      <c r="C482" s="343"/>
      <c r="D482" s="343"/>
      <c r="E482" s="343"/>
      <c r="F482" s="343"/>
      <c r="G482" s="344"/>
      <c r="H482" s="31" t="s">
        <v>397</v>
      </c>
      <c r="I482" s="274" t="s">
        <v>969</v>
      </c>
      <c r="J482" s="275" t="s">
        <v>396</v>
      </c>
      <c r="K482" s="28"/>
      <c r="L482" s="26">
        <v>0</v>
      </c>
      <c r="M482" s="24">
        <v>1344600</v>
      </c>
      <c r="N482" s="25">
        <v>1344600</v>
      </c>
      <c r="O482" s="339"/>
      <c r="P482" s="339"/>
      <c r="Q482" s="24">
        <v>0</v>
      </c>
      <c r="R482" s="88">
        <v>0</v>
      </c>
      <c r="S482" s="88">
        <v>0</v>
      </c>
      <c r="T482" s="88">
        <v>0</v>
      </c>
      <c r="U482" s="88">
        <v>0</v>
      </c>
      <c r="V482" s="3"/>
      <c r="W482" s="1"/>
      <c r="X482" s="1"/>
      <c r="Y482" s="1"/>
    </row>
    <row r="483" spans="1:25" ht="21.75" customHeight="1">
      <c r="A483" s="13"/>
      <c r="B483" s="343" t="s">
        <v>840</v>
      </c>
      <c r="C483" s="343"/>
      <c r="D483" s="343"/>
      <c r="E483" s="343"/>
      <c r="F483" s="343"/>
      <c r="G483" s="344"/>
      <c r="H483" s="31" t="s">
        <v>399</v>
      </c>
      <c r="I483" s="274" t="s">
        <v>969</v>
      </c>
      <c r="J483" s="275" t="s">
        <v>398</v>
      </c>
      <c r="K483" s="28"/>
      <c r="L483" s="26">
        <v>0</v>
      </c>
      <c r="M483" s="24">
        <v>1344600</v>
      </c>
      <c r="N483" s="25">
        <v>1344600</v>
      </c>
      <c r="O483" s="339"/>
      <c r="P483" s="339"/>
      <c r="Q483" s="24">
        <v>0</v>
      </c>
      <c r="R483" s="88">
        <v>0</v>
      </c>
      <c r="S483" s="88">
        <v>0</v>
      </c>
      <c r="T483" s="88">
        <v>0</v>
      </c>
      <c r="U483" s="88">
        <v>0</v>
      </c>
      <c r="V483" s="3"/>
      <c r="W483" s="1"/>
      <c r="X483" s="1"/>
      <c r="Y483" s="1"/>
    </row>
    <row r="484" spans="1:25" ht="32.25" customHeight="1">
      <c r="A484" s="13"/>
      <c r="B484" s="343" t="s">
        <v>971</v>
      </c>
      <c r="C484" s="343"/>
      <c r="D484" s="343"/>
      <c r="E484" s="343"/>
      <c r="F484" s="343"/>
      <c r="G484" s="344"/>
      <c r="H484" s="31" t="s">
        <v>972</v>
      </c>
      <c r="I484" s="274" t="s">
        <v>971</v>
      </c>
      <c r="J484" s="275" t="s">
        <v>1</v>
      </c>
      <c r="K484" s="28"/>
      <c r="L484" s="26">
        <v>0</v>
      </c>
      <c r="M484" s="24">
        <v>655400</v>
      </c>
      <c r="N484" s="25">
        <v>655400</v>
      </c>
      <c r="O484" s="339"/>
      <c r="P484" s="339"/>
      <c r="Q484" s="24">
        <v>0</v>
      </c>
      <c r="R484" s="88">
        <v>0</v>
      </c>
      <c r="S484" s="88">
        <v>0</v>
      </c>
      <c r="T484" s="88">
        <v>0</v>
      </c>
      <c r="U484" s="88">
        <v>0</v>
      </c>
      <c r="V484" s="3"/>
      <c r="W484" s="1"/>
      <c r="X484" s="1"/>
      <c r="Y484" s="1"/>
    </row>
    <row r="485" spans="1:25" ht="12.75" customHeight="1">
      <c r="A485" s="13"/>
      <c r="B485" s="343" t="s">
        <v>863</v>
      </c>
      <c r="C485" s="343"/>
      <c r="D485" s="343"/>
      <c r="E485" s="343"/>
      <c r="F485" s="343"/>
      <c r="G485" s="344"/>
      <c r="H485" s="31" t="s">
        <v>768</v>
      </c>
      <c r="I485" s="274" t="s">
        <v>971</v>
      </c>
      <c r="J485" s="275" t="s">
        <v>767</v>
      </c>
      <c r="K485" s="28"/>
      <c r="L485" s="26">
        <v>0</v>
      </c>
      <c r="M485" s="24">
        <v>655400</v>
      </c>
      <c r="N485" s="25">
        <v>655400</v>
      </c>
      <c r="O485" s="339"/>
      <c r="P485" s="339"/>
      <c r="Q485" s="24">
        <v>0</v>
      </c>
      <c r="R485" s="88">
        <v>0</v>
      </c>
      <c r="S485" s="88">
        <v>0</v>
      </c>
      <c r="T485" s="88">
        <v>0</v>
      </c>
      <c r="U485" s="88">
        <v>0</v>
      </c>
      <c r="V485" s="3"/>
      <c r="W485" s="1"/>
      <c r="X485" s="1"/>
      <c r="Y485" s="1"/>
    </row>
    <row r="486" spans="1:25" ht="12.75" customHeight="1">
      <c r="A486" s="13"/>
      <c r="B486" s="343" t="s">
        <v>876</v>
      </c>
      <c r="C486" s="343"/>
      <c r="D486" s="343"/>
      <c r="E486" s="343"/>
      <c r="F486" s="343"/>
      <c r="G486" s="344"/>
      <c r="H486" s="31" t="s">
        <v>770</v>
      </c>
      <c r="I486" s="274" t="s">
        <v>971</v>
      </c>
      <c r="J486" s="275" t="s">
        <v>769</v>
      </c>
      <c r="K486" s="28"/>
      <c r="L486" s="26">
        <v>0</v>
      </c>
      <c r="M486" s="24">
        <v>655400</v>
      </c>
      <c r="N486" s="25">
        <v>655400</v>
      </c>
      <c r="O486" s="339"/>
      <c r="P486" s="339"/>
      <c r="Q486" s="24">
        <v>0</v>
      </c>
      <c r="R486" s="88">
        <v>0</v>
      </c>
      <c r="S486" s="88">
        <v>0</v>
      </c>
      <c r="T486" s="88">
        <v>0</v>
      </c>
      <c r="U486" s="88">
        <v>0</v>
      </c>
      <c r="V486" s="3"/>
      <c r="W486" s="1"/>
      <c r="X486" s="1"/>
      <c r="Y486" s="1"/>
    </row>
    <row r="487" spans="1:25" ht="12.75" customHeight="1">
      <c r="A487" s="13"/>
      <c r="B487" s="343" t="s">
        <v>973</v>
      </c>
      <c r="C487" s="343"/>
      <c r="D487" s="343"/>
      <c r="E487" s="343"/>
      <c r="F487" s="343"/>
      <c r="G487" s="344"/>
      <c r="H487" s="31" t="s">
        <v>974</v>
      </c>
      <c r="I487" s="274" t="s">
        <v>973</v>
      </c>
      <c r="J487" s="275" t="s">
        <v>1</v>
      </c>
      <c r="K487" s="28"/>
      <c r="L487" s="26">
        <v>0</v>
      </c>
      <c r="M487" s="24">
        <v>0</v>
      </c>
      <c r="N487" s="25">
        <v>0</v>
      </c>
      <c r="O487" s="339"/>
      <c r="P487" s="339"/>
      <c r="Q487" s="24">
        <v>0</v>
      </c>
      <c r="R487" s="88">
        <v>0</v>
      </c>
      <c r="S487" s="88">
        <v>0</v>
      </c>
      <c r="T487" s="88">
        <v>0</v>
      </c>
      <c r="U487" s="88">
        <v>0</v>
      </c>
      <c r="V487" s="3"/>
      <c r="W487" s="1"/>
      <c r="X487" s="1"/>
      <c r="Y487" s="1"/>
    </row>
    <row r="488" spans="1:25" ht="21.75" customHeight="1">
      <c r="A488" s="13"/>
      <c r="B488" s="343" t="s">
        <v>839</v>
      </c>
      <c r="C488" s="343"/>
      <c r="D488" s="343"/>
      <c r="E488" s="343"/>
      <c r="F488" s="343"/>
      <c r="G488" s="344"/>
      <c r="H488" s="31" t="s">
        <v>397</v>
      </c>
      <c r="I488" s="274" t="s">
        <v>973</v>
      </c>
      <c r="J488" s="275" t="s">
        <v>396</v>
      </c>
      <c r="K488" s="28"/>
      <c r="L488" s="26">
        <v>0</v>
      </c>
      <c r="M488" s="24">
        <v>0</v>
      </c>
      <c r="N488" s="25">
        <v>0</v>
      </c>
      <c r="O488" s="339"/>
      <c r="P488" s="339"/>
      <c r="Q488" s="24">
        <v>0</v>
      </c>
      <c r="R488" s="88">
        <v>0</v>
      </c>
      <c r="S488" s="88">
        <v>0</v>
      </c>
      <c r="T488" s="88">
        <v>0</v>
      </c>
      <c r="U488" s="88">
        <v>0</v>
      </c>
      <c r="V488" s="3"/>
      <c r="W488" s="1"/>
      <c r="X488" s="1"/>
      <c r="Y488" s="1"/>
    </row>
    <row r="489" spans="1:25" ht="21.75" customHeight="1">
      <c r="A489" s="13"/>
      <c r="B489" s="343" t="s">
        <v>840</v>
      </c>
      <c r="C489" s="343"/>
      <c r="D489" s="343"/>
      <c r="E489" s="343"/>
      <c r="F489" s="343"/>
      <c r="G489" s="344"/>
      <c r="H489" s="31" t="s">
        <v>399</v>
      </c>
      <c r="I489" s="274" t="s">
        <v>973</v>
      </c>
      <c r="J489" s="275" t="s">
        <v>398</v>
      </c>
      <c r="K489" s="28"/>
      <c r="L489" s="26">
        <v>0</v>
      </c>
      <c r="M489" s="24">
        <v>0</v>
      </c>
      <c r="N489" s="25">
        <v>0</v>
      </c>
      <c r="O489" s="339"/>
      <c r="P489" s="339"/>
      <c r="Q489" s="24">
        <v>0</v>
      </c>
      <c r="R489" s="88">
        <v>0</v>
      </c>
      <c r="S489" s="88">
        <v>0</v>
      </c>
      <c r="T489" s="88">
        <v>0</v>
      </c>
      <c r="U489" s="88">
        <v>0</v>
      </c>
      <c r="V489" s="3"/>
      <c r="W489" s="1"/>
      <c r="X489" s="1"/>
      <c r="Y489" s="1"/>
    </row>
    <row r="490" spans="1:25" ht="32.25" customHeight="1">
      <c r="A490" s="13"/>
      <c r="B490" s="343" t="s">
        <v>975</v>
      </c>
      <c r="C490" s="343"/>
      <c r="D490" s="343"/>
      <c r="E490" s="343"/>
      <c r="F490" s="343"/>
      <c r="G490" s="344"/>
      <c r="H490" s="31" t="s">
        <v>976</v>
      </c>
      <c r="I490" s="274" t="s">
        <v>975</v>
      </c>
      <c r="J490" s="275" t="s">
        <v>1</v>
      </c>
      <c r="K490" s="28"/>
      <c r="L490" s="26">
        <v>0</v>
      </c>
      <c r="M490" s="24">
        <v>0</v>
      </c>
      <c r="N490" s="25">
        <v>0</v>
      </c>
      <c r="O490" s="339"/>
      <c r="P490" s="339"/>
      <c r="Q490" s="24">
        <v>0</v>
      </c>
      <c r="R490" s="88">
        <v>0</v>
      </c>
      <c r="S490" s="88">
        <v>0</v>
      </c>
      <c r="T490" s="88">
        <v>0</v>
      </c>
      <c r="U490" s="88">
        <v>0</v>
      </c>
      <c r="V490" s="3"/>
      <c r="W490" s="1"/>
      <c r="X490" s="1"/>
      <c r="Y490" s="1"/>
    </row>
    <row r="491" spans="1:25" ht="21.75" customHeight="1">
      <c r="A491" s="13"/>
      <c r="B491" s="343" t="s">
        <v>839</v>
      </c>
      <c r="C491" s="343"/>
      <c r="D491" s="343"/>
      <c r="E491" s="343"/>
      <c r="F491" s="343"/>
      <c r="G491" s="344"/>
      <c r="H491" s="31" t="s">
        <v>397</v>
      </c>
      <c r="I491" s="274" t="s">
        <v>975</v>
      </c>
      <c r="J491" s="275" t="s">
        <v>396</v>
      </c>
      <c r="K491" s="28"/>
      <c r="L491" s="26">
        <v>0</v>
      </c>
      <c r="M491" s="24">
        <v>0</v>
      </c>
      <c r="N491" s="25">
        <v>0</v>
      </c>
      <c r="O491" s="339"/>
      <c r="P491" s="339"/>
      <c r="Q491" s="24">
        <v>0</v>
      </c>
      <c r="R491" s="88">
        <v>0</v>
      </c>
      <c r="S491" s="88">
        <v>0</v>
      </c>
      <c r="T491" s="88">
        <v>0</v>
      </c>
      <c r="U491" s="88">
        <v>0</v>
      </c>
      <c r="V491" s="3"/>
      <c r="W491" s="1"/>
      <c r="X491" s="1"/>
      <c r="Y491" s="1"/>
    </row>
    <row r="492" spans="1:25" ht="21.75" customHeight="1">
      <c r="A492" s="13"/>
      <c r="B492" s="343" t="s">
        <v>840</v>
      </c>
      <c r="C492" s="343"/>
      <c r="D492" s="343"/>
      <c r="E492" s="343"/>
      <c r="F492" s="343"/>
      <c r="G492" s="344"/>
      <c r="H492" s="31" t="s">
        <v>399</v>
      </c>
      <c r="I492" s="274" t="s">
        <v>975</v>
      </c>
      <c r="J492" s="275" t="s">
        <v>398</v>
      </c>
      <c r="K492" s="28"/>
      <c r="L492" s="26">
        <v>0</v>
      </c>
      <c r="M492" s="24">
        <v>0</v>
      </c>
      <c r="N492" s="25">
        <v>0</v>
      </c>
      <c r="O492" s="339"/>
      <c r="P492" s="339"/>
      <c r="Q492" s="24">
        <v>0</v>
      </c>
      <c r="R492" s="88">
        <v>0</v>
      </c>
      <c r="S492" s="88">
        <v>0</v>
      </c>
      <c r="T492" s="88">
        <v>0</v>
      </c>
      <c r="U492" s="88">
        <v>0</v>
      </c>
      <c r="V492" s="3"/>
      <c r="W492" s="1"/>
      <c r="X492" s="1"/>
      <c r="Y492" s="1"/>
    </row>
    <row r="493" spans="1:25" ht="21.75" customHeight="1">
      <c r="A493" s="13"/>
      <c r="B493" s="343" t="s">
        <v>737</v>
      </c>
      <c r="C493" s="343"/>
      <c r="D493" s="343"/>
      <c r="E493" s="343"/>
      <c r="F493" s="343"/>
      <c r="G493" s="344"/>
      <c r="H493" s="31" t="s">
        <v>738</v>
      </c>
      <c r="I493" s="274" t="s">
        <v>737</v>
      </c>
      <c r="J493" s="275" t="s">
        <v>1</v>
      </c>
      <c r="K493" s="28"/>
      <c r="L493" s="26">
        <v>6</v>
      </c>
      <c r="M493" s="24">
        <v>0</v>
      </c>
      <c r="N493" s="25">
        <v>0</v>
      </c>
      <c r="O493" s="339"/>
      <c r="P493" s="339"/>
      <c r="Q493" s="24">
        <v>0</v>
      </c>
      <c r="R493" s="88">
        <v>0</v>
      </c>
      <c r="S493" s="88">
        <v>6000</v>
      </c>
      <c r="T493" s="88">
        <v>0</v>
      </c>
      <c r="U493" s="88">
        <v>0</v>
      </c>
      <c r="V493" s="3"/>
      <c r="W493" s="1"/>
      <c r="X493" s="1"/>
      <c r="Y493" s="1"/>
    </row>
    <row r="494" spans="1:25" ht="21.75" customHeight="1">
      <c r="A494" s="13"/>
      <c r="B494" s="343" t="s">
        <v>739</v>
      </c>
      <c r="C494" s="343"/>
      <c r="D494" s="343"/>
      <c r="E494" s="343"/>
      <c r="F494" s="343"/>
      <c r="G494" s="344"/>
      <c r="H494" s="31" t="s">
        <v>740</v>
      </c>
      <c r="I494" s="274" t="s">
        <v>739</v>
      </c>
      <c r="J494" s="275" t="s">
        <v>1</v>
      </c>
      <c r="K494" s="28"/>
      <c r="L494" s="26">
        <v>6</v>
      </c>
      <c r="M494" s="24">
        <v>0</v>
      </c>
      <c r="N494" s="25">
        <v>0</v>
      </c>
      <c r="O494" s="339"/>
      <c r="P494" s="339"/>
      <c r="Q494" s="24">
        <v>0</v>
      </c>
      <c r="R494" s="88">
        <v>0</v>
      </c>
      <c r="S494" s="88">
        <v>6000</v>
      </c>
      <c r="T494" s="88">
        <v>0</v>
      </c>
      <c r="U494" s="88">
        <v>0</v>
      </c>
      <c r="V494" s="3"/>
      <c r="W494" s="1"/>
      <c r="X494" s="1"/>
      <c r="Y494" s="1"/>
    </row>
    <row r="495" spans="1:25" ht="21.75" customHeight="1">
      <c r="A495" s="13"/>
      <c r="B495" s="343" t="s">
        <v>839</v>
      </c>
      <c r="C495" s="343"/>
      <c r="D495" s="343"/>
      <c r="E495" s="343"/>
      <c r="F495" s="343"/>
      <c r="G495" s="344"/>
      <c r="H495" s="31" t="s">
        <v>397</v>
      </c>
      <c r="I495" s="274" t="s">
        <v>739</v>
      </c>
      <c r="J495" s="275" t="s">
        <v>396</v>
      </c>
      <c r="K495" s="28"/>
      <c r="L495" s="26">
        <v>6</v>
      </c>
      <c r="M495" s="24">
        <v>0</v>
      </c>
      <c r="N495" s="25">
        <v>0</v>
      </c>
      <c r="O495" s="339"/>
      <c r="P495" s="339"/>
      <c r="Q495" s="24">
        <v>0</v>
      </c>
      <c r="R495" s="88">
        <v>0</v>
      </c>
      <c r="S495" s="88">
        <v>6000</v>
      </c>
      <c r="T495" s="88">
        <v>0</v>
      </c>
      <c r="U495" s="88">
        <v>0</v>
      </c>
      <c r="V495" s="3"/>
      <c r="W495" s="1"/>
      <c r="X495" s="1"/>
      <c r="Y495" s="1"/>
    </row>
    <row r="496" spans="1:25" ht="21.75" customHeight="1">
      <c r="A496" s="13"/>
      <c r="B496" s="343" t="s">
        <v>840</v>
      </c>
      <c r="C496" s="343"/>
      <c r="D496" s="343"/>
      <c r="E496" s="343"/>
      <c r="F496" s="343"/>
      <c r="G496" s="344"/>
      <c r="H496" s="31" t="s">
        <v>399</v>
      </c>
      <c r="I496" s="274" t="s">
        <v>739</v>
      </c>
      <c r="J496" s="275" t="s">
        <v>398</v>
      </c>
      <c r="K496" s="28"/>
      <c r="L496" s="26">
        <v>6</v>
      </c>
      <c r="M496" s="24">
        <v>0</v>
      </c>
      <c r="N496" s="25">
        <v>0</v>
      </c>
      <c r="O496" s="339"/>
      <c r="P496" s="339"/>
      <c r="Q496" s="24">
        <v>0</v>
      </c>
      <c r="R496" s="88">
        <v>0</v>
      </c>
      <c r="S496" s="88">
        <v>6000</v>
      </c>
      <c r="T496" s="88">
        <v>0</v>
      </c>
      <c r="U496" s="88">
        <v>0</v>
      </c>
      <c r="V496" s="3"/>
      <c r="W496" s="1"/>
      <c r="X496" s="1"/>
      <c r="Y496" s="1"/>
    </row>
    <row r="497" spans="1:25" ht="21.75" customHeight="1">
      <c r="A497" s="13"/>
      <c r="B497" s="343" t="s">
        <v>858</v>
      </c>
      <c r="C497" s="343"/>
      <c r="D497" s="343"/>
      <c r="E497" s="343"/>
      <c r="F497" s="343"/>
      <c r="G497" s="344"/>
      <c r="H497" s="31" t="s">
        <v>746</v>
      </c>
      <c r="I497" s="274" t="s">
        <v>739</v>
      </c>
      <c r="J497" s="275" t="s">
        <v>745</v>
      </c>
      <c r="K497" s="28"/>
      <c r="L497" s="26">
        <v>0</v>
      </c>
      <c r="M497" s="24">
        <v>0</v>
      </c>
      <c r="N497" s="25">
        <v>0</v>
      </c>
      <c r="O497" s="339"/>
      <c r="P497" s="339"/>
      <c r="Q497" s="24">
        <v>0</v>
      </c>
      <c r="R497" s="88">
        <v>0</v>
      </c>
      <c r="S497" s="88">
        <v>0</v>
      </c>
      <c r="T497" s="88">
        <v>0</v>
      </c>
      <c r="U497" s="88">
        <v>0</v>
      </c>
      <c r="V497" s="3"/>
      <c r="W497" s="1"/>
      <c r="X497" s="1"/>
      <c r="Y497" s="1"/>
    </row>
    <row r="498" spans="1:25" ht="12.75" customHeight="1">
      <c r="A498" s="13"/>
      <c r="B498" s="343" t="s">
        <v>859</v>
      </c>
      <c r="C498" s="343"/>
      <c r="D498" s="343"/>
      <c r="E498" s="343"/>
      <c r="F498" s="343"/>
      <c r="G498" s="344"/>
      <c r="H498" s="31" t="s">
        <v>748</v>
      </c>
      <c r="I498" s="274" t="s">
        <v>739</v>
      </c>
      <c r="J498" s="275" t="s">
        <v>747</v>
      </c>
      <c r="K498" s="28"/>
      <c r="L498" s="26">
        <v>0</v>
      </c>
      <c r="M498" s="24">
        <v>0</v>
      </c>
      <c r="N498" s="25">
        <v>0</v>
      </c>
      <c r="O498" s="339"/>
      <c r="P498" s="339"/>
      <c r="Q498" s="24">
        <v>0</v>
      </c>
      <c r="R498" s="88">
        <v>0</v>
      </c>
      <c r="S498" s="88">
        <v>0</v>
      </c>
      <c r="T498" s="88">
        <v>0</v>
      </c>
      <c r="U498" s="88">
        <v>0</v>
      </c>
      <c r="V498" s="3"/>
      <c r="W498" s="1"/>
      <c r="X498" s="1"/>
      <c r="Y498" s="1"/>
    </row>
    <row r="499" spans="1:25" ht="12.75" customHeight="1">
      <c r="A499" s="13"/>
      <c r="B499" s="343" t="s">
        <v>741</v>
      </c>
      <c r="C499" s="343"/>
      <c r="D499" s="343"/>
      <c r="E499" s="343"/>
      <c r="F499" s="343"/>
      <c r="G499" s="344"/>
      <c r="H499" s="31" t="s">
        <v>742</v>
      </c>
      <c r="I499" s="274" t="s">
        <v>741</v>
      </c>
      <c r="J499" s="275" t="s">
        <v>1</v>
      </c>
      <c r="K499" s="28"/>
      <c r="L499" s="26">
        <v>71313.64</v>
      </c>
      <c r="M499" s="24">
        <v>0</v>
      </c>
      <c r="N499" s="25">
        <v>0</v>
      </c>
      <c r="O499" s="339"/>
      <c r="P499" s="339"/>
      <c r="Q499" s="24">
        <v>0</v>
      </c>
      <c r="R499" s="88">
        <v>20241016.870000001</v>
      </c>
      <c r="S499" s="88">
        <v>51072624</v>
      </c>
      <c r="T499" s="88">
        <v>0</v>
      </c>
      <c r="U499" s="88">
        <v>0</v>
      </c>
      <c r="V499" s="3"/>
      <c r="W499" s="1"/>
      <c r="X499" s="1"/>
      <c r="Y499" s="1"/>
    </row>
    <row r="500" spans="1:25" ht="21.75" customHeight="1">
      <c r="A500" s="13"/>
      <c r="B500" s="343" t="s">
        <v>743</v>
      </c>
      <c r="C500" s="343"/>
      <c r="D500" s="343"/>
      <c r="E500" s="343"/>
      <c r="F500" s="343"/>
      <c r="G500" s="344"/>
      <c r="H500" s="31" t="s">
        <v>744</v>
      </c>
      <c r="I500" s="274" t="s">
        <v>743</v>
      </c>
      <c r="J500" s="275" t="s">
        <v>1</v>
      </c>
      <c r="K500" s="28"/>
      <c r="L500" s="26">
        <v>67747.960000000006</v>
      </c>
      <c r="M500" s="24">
        <v>0</v>
      </c>
      <c r="N500" s="25">
        <v>0</v>
      </c>
      <c r="O500" s="339"/>
      <c r="P500" s="339"/>
      <c r="Q500" s="24">
        <v>0</v>
      </c>
      <c r="R500" s="88">
        <v>19228966.02</v>
      </c>
      <c r="S500" s="88">
        <v>48518992.789999999</v>
      </c>
      <c r="T500" s="88">
        <v>0</v>
      </c>
      <c r="U500" s="88">
        <v>0</v>
      </c>
      <c r="V500" s="3"/>
      <c r="W500" s="1"/>
      <c r="X500" s="1"/>
      <c r="Y500" s="1"/>
    </row>
    <row r="501" spans="1:25" ht="21.75" customHeight="1">
      <c r="A501" s="13"/>
      <c r="B501" s="343" t="s">
        <v>858</v>
      </c>
      <c r="C501" s="343"/>
      <c r="D501" s="343"/>
      <c r="E501" s="343"/>
      <c r="F501" s="343"/>
      <c r="G501" s="344"/>
      <c r="H501" s="31" t="s">
        <v>746</v>
      </c>
      <c r="I501" s="274" t="s">
        <v>743</v>
      </c>
      <c r="J501" s="275" t="s">
        <v>745</v>
      </c>
      <c r="K501" s="28"/>
      <c r="L501" s="26">
        <v>67747.960000000006</v>
      </c>
      <c r="M501" s="24">
        <v>0</v>
      </c>
      <c r="N501" s="25">
        <v>0</v>
      </c>
      <c r="O501" s="339"/>
      <c r="P501" s="339"/>
      <c r="Q501" s="24">
        <v>0</v>
      </c>
      <c r="R501" s="88">
        <v>19228966.02</v>
      </c>
      <c r="S501" s="88">
        <v>48518992.789999999</v>
      </c>
      <c r="T501" s="88">
        <v>0</v>
      </c>
      <c r="U501" s="88">
        <v>0</v>
      </c>
      <c r="V501" s="3"/>
      <c r="W501" s="1"/>
      <c r="X501" s="1"/>
      <c r="Y501" s="1"/>
    </row>
    <row r="502" spans="1:25" ht="12.75" customHeight="1">
      <c r="A502" s="13"/>
      <c r="B502" s="343" t="s">
        <v>859</v>
      </c>
      <c r="C502" s="343"/>
      <c r="D502" s="343"/>
      <c r="E502" s="343"/>
      <c r="F502" s="343"/>
      <c r="G502" s="344"/>
      <c r="H502" s="31" t="s">
        <v>748</v>
      </c>
      <c r="I502" s="274" t="s">
        <v>743</v>
      </c>
      <c r="J502" s="275" t="s">
        <v>747</v>
      </c>
      <c r="K502" s="28"/>
      <c r="L502" s="26">
        <v>67747.960000000006</v>
      </c>
      <c r="M502" s="24">
        <v>0</v>
      </c>
      <c r="N502" s="25">
        <v>0</v>
      </c>
      <c r="O502" s="339"/>
      <c r="P502" s="339"/>
      <c r="Q502" s="24">
        <v>0</v>
      </c>
      <c r="R502" s="88">
        <v>19228966.02</v>
      </c>
      <c r="S502" s="88">
        <v>48518992.789999999</v>
      </c>
      <c r="T502" s="88">
        <v>0</v>
      </c>
      <c r="U502" s="88">
        <v>0</v>
      </c>
      <c r="V502" s="3"/>
      <c r="W502" s="1"/>
      <c r="X502" s="1"/>
      <c r="Y502" s="1"/>
    </row>
    <row r="503" spans="1:25" ht="21.75" customHeight="1">
      <c r="A503" s="13"/>
      <c r="B503" s="343" t="s">
        <v>749</v>
      </c>
      <c r="C503" s="343"/>
      <c r="D503" s="343"/>
      <c r="E503" s="343"/>
      <c r="F503" s="343"/>
      <c r="G503" s="344"/>
      <c r="H503" s="31" t="s">
        <v>744</v>
      </c>
      <c r="I503" s="274" t="s">
        <v>749</v>
      </c>
      <c r="J503" s="275" t="s">
        <v>1</v>
      </c>
      <c r="K503" s="28"/>
      <c r="L503" s="26">
        <v>3565.68</v>
      </c>
      <c r="M503" s="24">
        <v>0</v>
      </c>
      <c r="N503" s="25">
        <v>0</v>
      </c>
      <c r="O503" s="339"/>
      <c r="P503" s="339"/>
      <c r="Q503" s="24">
        <v>0</v>
      </c>
      <c r="R503" s="88">
        <v>1012050.85</v>
      </c>
      <c r="S503" s="88">
        <v>2553631.21</v>
      </c>
      <c r="T503" s="88">
        <v>0</v>
      </c>
      <c r="U503" s="88">
        <v>0</v>
      </c>
      <c r="V503" s="3"/>
      <c r="W503" s="1"/>
      <c r="X503" s="1"/>
      <c r="Y503" s="1"/>
    </row>
    <row r="504" spans="1:25" ht="21.75" customHeight="1">
      <c r="A504" s="13"/>
      <c r="B504" s="343" t="s">
        <v>858</v>
      </c>
      <c r="C504" s="343"/>
      <c r="D504" s="343"/>
      <c r="E504" s="343"/>
      <c r="F504" s="343"/>
      <c r="G504" s="344"/>
      <c r="H504" s="31" t="s">
        <v>746</v>
      </c>
      <c r="I504" s="274" t="s">
        <v>749</v>
      </c>
      <c r="J504" s="275" t="s">
        <v>745</v>
      </c>
      <c r="K504" s="28"/>
      <c r="L504" s="26">
        <v>3565.68</v>
      </c>
      <c r="M504" s="24">
        <v>0</v>
      </c>
      <c r="N504" s="25">
        <v>0</v>
      </c>
      <c r="O504" s="339"/>
      <c r="P504" s="339"/>
      <c r="Q504" s="24">
        <v>0</v>
      </c>
      <c r="R504" s="88">
        <v>1012050.85</v>
      </c>
      <c r="S504" s="88">
        <v>2553631.21</v>
      </c>
      <c r="T504" s="88">
        <v>0</v>
      </c>
      <c r="U504" s="88">
        <v>0</v>
      </c>
      <c r="V504" s="3"/>
      <c r="W504" s="1"/>
      <c r="X504" s="1"/>
      <c r="Y504" s="1"/>
    </row>
    <row r="505" spans="1:25" ht="12.75" customHeight="1">
      <c r="A505" s="13"/>
      <c r="B505" s="343" t="s">
        <v>859</v>
      </c>
      <c r="C505" s="343"/>
      <c r="D505" s="343"/>
      <c r="E505" s="343"/>
      <c r="F505" s="343"/>
      <c r="G505" s="344"/>
      <c r="H505" s="31" t="s">
        <v>748</v>
      </c>
      <c r="I505" s="274" t="s">
        <v>749</v>
      </c>
      <c r="J505" s="275" t="s">
        <v>747</v>
      </c>
      <c r="K505" s="28"/>
      <c r="L505" s="26">
        <v>3565.68</v>
      </c>
      <c r="M505" s="24">
        <v>0</v>
      </c>
      <c r="N505" s="25">
        <v>0</v>
      </c>
      <c r="O505" s="339"/>
      <c r="P505" s="339"/>
      <c r="Q505" s="24">
        <v>0</v>
      </c>
      <c r="R505" s="88">
        <v>1012050.85</v>
      </c>
      <c r="S505" s="88">
        <v>2553631.21</v>
      </c>
      <c r="T505" s="88">
        <v>0</v>
      </c>
      <c r="U505" s="88">
        <v>0</v>
      </c>
      <c r="V505" s="3"/>
      <c r="W505" s="1"/>
      <c r="X505" s="1"/>
      <c r="Y505" s="1"/>
    </row>
    <row r="506" spans="1:25" ht="21.75" customHeight="1">
      <c r="A506" s="13"/>
      <c r="B506" s="343" t="s">
        <v>750</v>
      </c>
      <c r="C506" s="343"/>
      <c r="D506" s="343"/>
      <c r="E506" s="343"/>
      <c r="F506" s="343"/>
      <c r="G506" s="344"/>
      <c r="H506" s="31" t="s">
        <v>751</v>
      </c>
      <c r="I506" s="274" t="s">
        <v>750</v>
      </c>
      <c r="J506" s="275" t="s">
        <v>1</v>
      </c>
      <c r="K506" s="28"/>
      <c r="L506" s="26">
        <v>21247.75</v>
      </c>
      <c r="M506" s="24">
        <v>26037900</v>
      </c>
      <c r="N506" s="25">
        <v>26852700</v>
      </c>
      <c r="O506" s="339"/>
      <c r="P506" s="339"/>
      <c r="Q506" s="24">
        <v>0</v>
      </c>
      <c r="R506" s="88">
        <v>3000000</v>
      </c>
      <c r="S506" s="88">
        <v>18247746.899999999</v>
      </c>
      <c r="T506" s="88">
        <v>0</v>
      </c>
      <c r="U506" s="88">
        <v>0</v>
      </c>
      <c r="V506" s="3"/>
      <c r="W506" s="1"/>
      <c r="X506" s="1"/>
      <c r="Y506" s="1"/>
    </row>
    <row r="507" spans="1:25" ht="21.75" customHeight="1">
      <c r="A507" s="13"/>
      <c r="B507" s="343" t="s">
        <v>752</v>
      </c>
      <c r="C507" s="343"/>
      <c r="D507" s="343"/>
      <c r="E507" s="343"/>
      <c r="F507" s="343"/>
      <c r="G507" s="344"/>
      <c r="H507" s="31" t="s">
        <v>977</v>
      </c>
      <c r="I507" s="274" t="s">
        <v>752</v>
      </c>
      <c r="J507" s="275" t="s">
        <v>1</v>
      </c>
      <c r="K507" s="28"/>
      <c r="L507" s="26">
        <v>21247.75</v>
      </c>
      <c r="M507" s="24">
        <v>26037900</v>
      </c>
      <c r="N507" s="25">
        <v>26852700</v>
      </c>
      <c r="O507" s="339"/>
      <c r="P507" s="339"/>
      <c r="Q507" s="24">
        <v>0</v>
      </c>
      <c r="R507" s="88">
        <v>3000000</v>
      </c>
      <c r="S507" s="88">
        <v>18247746.899999999</v>
      </c>
      <c r="T507" s="88">
        <v>0</v>
      </c>
      <c r="U507" s="88">
        <v>0</v>
      </c>
      <c r="V507" s="3"/>
      <c r="W507" s="1"/>
      <c r="X507" s="1"/>
      <c r="Y507" s="1"/>
    </row>
    <row r="508" spans="1:25" ht="42.75" customHeight="1">
      <c r="A508" s="13"/>
      <c r="B508" s="343" t="s">
        <v>978</v>
      </c>
      <c r="C508" s="343"/>
      <c r="D508" s="343"/>
      <c r="E508" s="343"/>
      <c r="F508" s="343"/>
      <c r="G508" s="344"/>
      <c r="H508" s="31" t="s">
        <v>979</v>
      </c>
      <c r="I508" s="274" t="s">
        <v>978</v>
      </c>
      <c r="J508" s="275" t="s">
        <v>1</v>
      </c>
      <c r="K508" s="28"/>
      <c r="L508" s="26">
        <v>0</v>
      </c>
      <c r="M508" s="24">
        <v>7420000</v>
      </c>
      <c r="N508" s="25">
        <v>7717000</v>
      </c>
      <c r="O508" s="339"/>
      <c r="P508" s="339"/>
      <c r="Q508" s="24">
        <v>0</v>
      </c>
      <c r="R508" s="88">
        <v>0</v>
      </c>
      <c r="S508" s="88">
        <v>0</v>
      </c>
      <c r="T508" s="88">
        <v>0</v>
      </c>
      <c r="U508" s="88">
        <v>0</v>
      </c>
      <c r="V508" s="3"/>
      <c r="W508" s="1"/>
      <c r="X508" s="1"/>
      <c r="Y508" s="1"/>
    </row>
    <row r="509" spans="1:25" ht="12.75" customHeight="1">
      <c r="A509" s="13"/>
      <c r="B509" s="343" t="s">
        <v>900</v>
      </c>
      <c r="C509" s="343"/>
      <c r="D509" s="343"/>
      <c r="E509" s="343"/>
      <c r="F509" s="343"/>
      <c r="G509" s="344"/>
      <c r="H509" s="31" t="s">
        <v>605</v>
      </c>
      <c r="I509" s="274" t="s">
        <v>978</v>
      </c>
      <c r="J509" s="275" t="s">
        <v>604</v>
      </c>
      <c r="K509" s="28"/>
      <c r="L509" s="26">
        <v>0</v>
      </c>
      <c r="M509" s="24">
        <v>7420000</v>
      </c>
      <c r="N509" s="25">
        <v>7717000</v>
      </c>
      <c r="O509" s="339"/>
      <c r="P509" s="339"/>
      <c r="Q509" s="24">
        <v>0</v>
      </c>
      <c r="R509" s="88">
        <v>0</v>
      </c>
      <c r="S509" s="88">
        <v>0</v>
      </c>
      <c r="T509" s="88">
        <v>0</v>
      </c>
      <c r="U509" s="88">
        <v>0</v>
      </c>
      <c r="V509" s="3"/>
      <c r="W509" s="1"/>
      <c r="X509" s="1"/>
      <c r="Y509" s="1"/>
    </row>
    <row r="510" spans="1:25" ht="32.25" customHeight="1">
      <c r="A510" s="13"/>
      <c r="B510" s="343" t="s">
        <v>901</v>
      </c>
      <c r="C510" s="343"/>
      <c r="D510" s="343"/>
      <c r="E510" s="343"/>
      <c r="F510" s="343"/>
      <c r="G510" s="344"/>
      <c r="H510" s="31" t="s">
        <v>681</v>
      </c>
      <c r="I510" s="274" t="s">
        <v>978</v>
      </c>
      <c r="J510" s="275" t="s">
        <v>680</v>
      </c>
      <c r="K510" s="28"/>
      <c r="L510" s="26">
        <v>0</v>
      </c>
      <c r="M510" s="24">
        <v>7420000</v>
      </c>
      <c r="N510" s="25">
        <v>7717000</v>
      </c>
      <c r="O510" s="339"/>
      <c r="P510" s="339"/>
      <c r="Q510" s="24">
        <v>0</v>
      </c>
      <c r="R510" s="88">
        <v>0</v>
      </c>
      <c r="S510" s="88">
        <v>0</v>
      </c>
      <c r="T510" s="88">
        <v>0</v>
      </c>
      <c r="U510" s="88">
        <v>0</v>
      </c>
      <c r="V510" s="3"/>
      <c r="W510" s="1"/>
      <c r="X510" s="1"/>
      <c r="Y510" s="1"/>
    </row>
    <row r="511" spans="1:25" ht="42.75" customHeight="1">
      <c r="A511" s="13"/>
      <c r="B511" s="343" t="s">
        <v>980</v>
      </c>
      <c r="C511" s="343"/>
      <c r="D511" s="343"/>
      <c r="E511" s="343"/>
      <c r="F511" s="343"/>
      <c r="G511" s="344"/>
      <c r="H511" s="31" t="s">
        <v>981</v>
      </c>
      <c r="I511" s="274" t="s">
        <v>980</v>
      </c>
      <c r="J511" s="275" t="s">
        <v>1</v>
      </c>
      <c r="K511" s="28"/>
      <c r="L511" s="26">
        <v>0</v>
      </c>
      <c r="M511" s="24">
        <v>7420000</v>
      </c>
      <c r="N511" s="25">
        <v>7717000</v>
      </c>
      <c r="O511" s="339"/>
      <c r="P511" s="339"/>
      <c r="Q511" s="24">
        <v>0</v>
      </c>
      <c r="R511" s="88">
        <v>0</v>
      </c>
      <c r="S511" s="88">
        <v>0</v>
      </c>
      <c r="T511" s="88">
        <v>0</v>
      </c>
      <c r="U511" s="88">
        <v>0</v>
      </c>
      <c r="V511" s="3"/>
      <c r="W511" s="1"/>
      <c r="X511" s="1"/>
      <c r="Y511" s="1"/>
    </row>
    <row r="512" spans="1:25" ht="12.75" customHeight="1">
      <c r="A512" s="13"/>
      <c r="B512" s="343" t="s">
        <v>900</v>
      </c>
      <c r="C512" s="343"/>
      <c r="D512" s="343"/>
      <c r="E512" s="343"/>
      <c r="F512" s="343"/>
      <c r="G512" s="344"/>
      <c r="H512" s="31" t="s">
        <v>605</v>
      </c>
      <c r="I512" s="274" t="s">
        <v>980</v>
      </c>
      <c r="J512" s="275" t="s">
        <v>604</v>
      </c>
      <c r="K512" s="28"/>
      <c r="L512" s="26">
        <v>0</v>
      </c>
      <c r="M512" s="24">
        <v>7420000</v>
      </c>
      <c r="N512" s="25">
        <v>7717000</v>
      </c>
      <c r="O512" s="339"/>
      <c r="P512" s="339"/>
      <c r="Q512" s="24">
        <v>0</v>
      </c>
      <c r="R512" s="88">
        <v>0</v>
      </c>
      <c r="S512" s="88">
        <v>0</v>
      </c>
      <c r="T512" s="88">
        <v>0</v>
      </c>
      <c r="U512" s="88">
        <v>0</v>
      </c>
      <c r="V512" s="3"/>
      <c r="W512" s="1"/>
      <c r="X512" s="1"/>
      <c r="Y512" s="1"/>
    </row>
    <row r="513" spans="1:25" ht="32.25" customHeight="1">
      <c r="A513" s="13"/>
      <c r="B513" s="343" t="s">
        <v>901</v>
      </c>
      <c r="C513" s="343"/>
      <c r="D513" s="343"/>
      <c r="E513" s="343"/>
      <c r="F513" s="343"/>
      <c r="G513" s="344"/>
      <c r="H513" s="31" t="s">
        <v>681</v>
      </c>
      <c r="I513" s="274" t="s">
        <v>980</v>
      </c>
      <c r="J513" s="275" t="s">
        <v>680</v>
      </c>
      <c r="K513" s="28"/>
      <c r="L513" s="26">
        <v>0</v>
      </c>
      <c r="M513" s="24">
        <v>7420000</v>
      </c>
      <c r="N513" s="25">
        <v>7717000</v>
      </c>
      <c r="O513" s="339"/>
      <c r="P513" s="339"/>
      <c r="Q513" s="24">
        <v>0</v>
      </c>
      <c r="R513" s="88">
        <v>0</v>
      </c>
      <c r="S513" s="88">
        <v>0</v>
      </c>
      <c r="T513" s="88">
        <v>0</v>
      </c>
      <c r="U513" s="88">
        <v>0</v>
      </c>
      <c r="V513" s="3"/>
      <c r="W513" s="1"/>
      <c r="X513" s="1"/>
      <c r="Y513" s="1"/>
    </row>
    <row r="514" spans="1:25" ht="42.75" customHeight="1">
      <c r="A514" s="13"/>
      <c r="B514" s="343" t="s">
        <v>754</v>
      </c>
      <c r="C514" s="343"/>
      <c r="D514" s="343"/>
      <c r="E514" s="343"/>
      <c r="F514" s="343"/>
      <c r="G514" s="344"/>
      <c r="H514" s="31" t="s">
        <v>755</v>
      </c>
      <c r="I514" s="274" t="s">
        <v>754</v>
      </c>
      <c r="J514" s="275" t="s">
        <v>1</v>
      </c>
      <c r="K514" s="28"/>
      <c r="L514" s="26">
        <v>21247.75</v>
      </c>
      <c r="M514" s="24">
        <v>6000000</v>
      </c>
      <c r="N514" s="25">
        <v>6000000</v>
      </c>
      <c r="O514" s="339"/>
      <c r="P514" s="339"/>
      <c r="Q514" s="24">
        <v>0</v>
      </c>
      <c r="R514" s="88">
        <v>3000000</v>
      </c>
      <c r="S514" s="88">
        <v>18247746.899999999</v>
      </c>
      <c r="T514" s="88">
        <v>0</v>
      </c>
      <c r="U514" s="88">
        <v>0</v>
      </c>
      <c r="V514" s="3"/>
      <c r="W514" s="1"/>
      <c r="X514" s="1"/>
      <c r="Y514" s="1"/>
    </row>
    <row r="515" spans="1:25" ht="12.75" customHeight="1">
      <c r="A515" s="13"/>
      <c r="B515" s="343" t="s">
        <v>900</v>
      </c>
      <c r="C515" s="343"/>
      <c r="D515" s="343"/>
      <c r="E515" s="343"/>
      <c r="F515" s="343"/>
      <c r="G515" s="344"/>
      <c r="H515" s="31" t="s">
        <v>605</v>
      </c>
      <c r="I515" s="274" t="s">
        <v>754</v>
      </c>
      <c r="J515" s="275" t="s">
        <v>604</v>
      </c>
      <c r="K515" s="28"/>
      <c r="L515" s="26">
        <v>21247.75</v>
      </c>
      <c r="M515" s="24">
        <v>6000000</v>
      </c>
      <c r="N515" s="25">
        <v>6000000</v>
      </c>
      <c r="O515" s="339"/>
      <c r="P515" s="339"/>
      <c r="Q515" s="24">
        <v>0</v>
      </c>
      <c r="R515" s="88">
        <v>3000000</v>
      </c>
      <c r="S515" s="88">
        <v>18247746.899999999</v>
      </c>
      <c r="T515" s="88">
        <v>0</v>
      </c>
      <c r="U515" s="88">
        <v>0</v>
      </c>
      <c r="V515" s="3"/>
      <c r="W515" s="1"/>
      <c r="X515" s="1"/>
      <c r="Y515" s="1"/>
    </row>
    <row r="516" spans="1:25" ht="32.25" customHeight="1">
      <c r="A516" s="13"/>
      <c r="B516" s="343" t="s">
        <v>901</v>
      </c>
      <c r="C516" s="343"/>
      <c r="D516" s="343"/>
      <c r="E516" s="343"/>
      <c r="F516" s="343"/>
      <c r="G516" s="344"/>
      <c r="H516" s="31" t="s">
        <v>681</v>
      </c>
      <c r="I516" s="274" t="s">
        <v>754</v>
      </c>
      <c r="J516" s="275" t="s">
        <v>680</v>
      </c>
      <c r="K516" s="28"/>
      <c r="L516" s="26">
        <v>21247.75</v>
      </c>
      <c r="M516" s="24">
        <v>6000000</v>
      </c>
      <c r="N516" s="25">
        <v>6000000</v>
      </c>
      <c r="O516" s="339"/>
      <c r="P516" s="339"/>
      <c r="Q516" s="24">
        <v>0</v>
      </c>
      <c r="R516" s="88">
        <v>3000000</v>
      </c>
      <c r="S516" s="88">
        <v>18247746.899999999</v>
      </c>
      <c r="T516" s="88">
        <v>0</v>
      </c>
      <c r="U516" s="88">
        <v>0</v>
      </c>
      <c r="V516" s="3"/>
      <c r="W516" s="1"/>
      <c r="X516" s="1"/>
      <c r="Y516" s="1"/>
    </row>
    <row r="517" spans="1:25" ht="42.75" customHeight="1">
      <c r="A517" s="13"/>
      <c r="B517" s="343" t="s">
        <v>982</v>
      </c>
      <c r="C517" s="343"/>
      <c r="D517" s="343"/>
      <c r="E517" s="343"/>
      <c r="F517" s="343"/>
      <c r="G517" s="344"/>
      <c r="H517" s="31" t="s">
        <v>983</v>
      </c>
      <c r="I517" s="274" t="s">
        <v>982</v>
      </c>
      <c r="J517" s="275" t="s">
        <v>1</v>
      </c>
      <c r="K517" s="28"/>
      <c r="L517" s="26">
        <v>0</v>
      </c>
      <c r="M517" s="24">
        <v>0</v>
      </c>
      <c r="N517" s="25">
        <v>0</v>
      </c>
      <c r="O517" s="339"/>
      <c r="P517" s="339"/>
      <c r="Q517" s="24">
        <v>0</v>
      </c>
      <c r="R517" s="88">
        <v>0</v>
      </c>
      <c r="S517" s="88">
        <v>0</v>
      </c>
      <c r="T517" s="88">
        <v>0</v>
      </c>
      <c r="U517" s="88">
        <v>0</v>
      </c>
      <c r="V517" s="3"/>
      <c r="W517" s="1"/>
      <c r="X517" s="1"/>
      <c r="Y517" s="1"/>
    </row>
    <row r="518" spans="1:25" ht="12.75" customHeight="1">
      <c r="A518" s="13"/>
      <c r="B518" s="343" t="s">
        <v>900</v>
      </c>
      <c r="C518" s="343"/>
      <c r="D518" s="343"/>
      <c r="E518" s="343"/>
      <c r="F518" s="343"/>
      <c r="G518" s="344"/>
      <c r="H518" s="31" t="s">
        <v>605</v>
      </c>
      <c r="I518" s="274" t="s">
        <v>982</v>
      </c>
      <c r="J518" s="275" t="s">
        <v>604</v>
      </c>
      <c r="K518" s="28"/>
      <c r="L518" s="26">
        <v>0</v>
      </c>
      <c r="M518" s="24">
        <v>0</v>
      </c>
      <c r="N518" s="25">
        <v>0</v>
      </c>
      <c r="O518" s="339"/>
      <c r="P518" s="339"/>
      <c r="Q518" s="24">
        <v>0</v>
      </c>
      <c r="R518" s="88">
        <v>0</v>
      </c>
      <c r="S518" s="88">
        <v>0</v>
      </c>
      <c r="T518" s="88">
        <v>0</v>
      </c>
      <c r="U518" s="88">
        <v>0</v>
      </c>
      <c r="V518" s="3"/>
      <c r="W518" s="1"/>
      <c r="X518" s="1"/>
      <c r="Y518" s="1"/>
    </row>
    <row r="519" spans="1:25" ht="32.25" customHeight="1">
      <c r="A519" s="13"/>
      <c r="B519" s="343" t="s">
        <v>901</v>
      </c>
      <c r="C519" s="343"/>
      <c r="D519" s="343"/>
      <c r="E519" s="343"/>
      <c r="F519" s="343"/>
      <c r="G519" s="344"/>
      <c r="H519" s="31" t="s">
        <v>681</v>
      </c>
      <c r="I519" s="274" t="s">
        <v>982</v>
      </c>
      <c r="J519" s="275" t="s">
        <v>680</v>
      </c>
      <c r="K519" s="28"/>
      <c r="L519" s="26">
        <v>0</v>
      </c>
      <c r="M519" s="24">
        <v>0</v>
      </c>
      <c r="N519" s="25">
        <v>0</v>
      </c>
      <c r="O519" s="339"/>
      <c r="P519" s="339"/>
      <c r="Q519" s="24">
        <v>0</v>
      </c>
      <c r="R519" s="88">
        <v>0</v>
      </c>
      <c r="S519" s="88">
        <v>0</v>
      </c>
      <c r="T519" s="88">
        <v>0</v>
      </c>
      <c r="U519" s="88">
        <v>0</v>
      </c>
      <c r="V519" s="3"/>
      <c r="W519" s="1"/>
      <c r="X519" s="1"/>
      <c r="Y519" s="1"/>
    </row>
    <row r="520" spans="1:25" ht="12.75" customHeight="1">
      <c r="A520" s="13"/>
      <c r="B520" s="343" t="s">
        <v>984</v>
      </c>
      <c r="C520" s="343"/>
      <c r="D520" s="343"/>
      <c r="E520" s="343"/>
      <c r="F520" s="343"/>
      <c r="G520" s="344"/>
      <c r="H520" s="31" t="s">
        <v>985</v>
      </c>
      <c r="I520" s="274" t="s">
        <v>984</v>
      </c>
      <c r="J520" s="275" t="s">
        <v>1</v>
      </c>
      <c r="K520" s="28"/>
      <c r="L520" s="26">
        <v>0</v>
      </c>
      <c r="M520" s="24">
        <v>0</v>
      </c>
      <c r="N520" s="25">
        <v>0</v>
      </c>
      <c r="O520" s="339"/>
      <c r="P520" s="339"/>
      <c r="Q520" s="24">
        <v>0</v>
      </c>
      <c r="R520" s="88">
        <v>0</v>
      </c>
      <c r="S520" s="88">
        <v>0</v>
      </c>
      <c r="T520" s="88">
        <v>0</v>
      </c>
      <c r="U520" s="88">
        <v>0</v>
      </c>
      <c r="V520" s="3"/>
      <c r="W520" s="1"/>
      <c r="X520" s="1"/>
      <c r="Y520" s="1"/>
    </row>
    <row r="521" spans="1:25" ht="12.75" customHeight="1">
      <c r="A521" s="13"/>
      <c r="B521" s="343" t="s">
        <v>900</v>
      </c>
      <c r="C521" s="343"/>
      <c r="D521" s="343"/>
      <c r="E521" s="343"/>
      <c r="F521" s="343"/>
      <c r="G521" s="344"/>
      <c r="H521" s="31" t="s">
        <v>605</v>
      </c>
      <c r="I521" s="274" t="s">
        <v>984</v>
      </c>
      <c r="J521" s="275" t="s">
        <v>604</v>
      </c>
      <c r="K521" s="28"/>
      <c r="L521" s="26">
        <v>0</v>
      </c>
      <c r="M521" s="24">
        <v>0</v>
      </c>
      <c r="N521" s="25">
        <v>0</v>
      </c>
      <c r="O521" s="339"/>
      <c r="P521" s="339"/>
      <c r="Q521" s="24">
        <v>0</v>
      </c>
      <c r="R521" s="88">
        <v>0</v>
      </c>
      <c r="S521" s="88">
        <v>0</v>
      </c>
      <c r="T521" s="88">
        <v>0</v>
      </c>
      <c r="U521" s="88">
        <v>0</v>
      </c>
      <c r="V521" s="3"/>
      <c r="W521" s="1"/>
      <c r="X521" s="1"/>
      <c r="Y521" s="1"/>
    </row>
    <row r="522" spans="1:25" ht="32.25" customHeight="1">
      <c r="A522" s="13"/>
      <c r="B522" s="343" t="s">
        <v>901</v>
      </c>
      <c r="C522" s="343"/>
      <c r="D522" s="343"/>
      <c r="E522" s="343"/>
      <c r="F522" s="343"/>
      <c r="G522" s="344"/>
      <c r="H522" s="31" t="s">
        <v>681</v>
      </c>
      <c r="I522" s="274" t="s">
        <v>984</v>
      </c>
      <c r="J522" s="275" t="s">
        <v>680</v>
      </c>
      <c r="K522" s="28"/>
      <c r="L522" s="26">
        <v>0</v>
      </c>
      <c r="M522" s="24">
        <v>0</v>
      </c>
      <c r="N522" s="25">
        <v>0</v>
      </c>
      <c r="O522" s="339"/>
      <c r="P522" s="339"/>
      <c r="Q522" s="24">
        <v>0</v>
      </c>
      <c r="R522" s="88">
        <v>0</v>
      </c>
      <c r="S522" s="88">
        <v>0</v>
      </c>
      <c r="T522" s="88">
        <v>0</v>
      </c>
      <c r="U522" s="88">
        <v>0</v>
      </c>
      <c r="V522" s="3"/>
      <c r="W522" s="1"/>
      <c r="X522" s="1"/>
      <c r="Y522" s="1"/>
    </row>
    <row r="523" spans="1:25" ht="32.25" customHeight="1">
      <c r="A523" s="13"/>
      <c r="B523" s="343" t="s">
        <v>986</v>
      </c>
      <c r="C523" s="343"/>
      <c r="D523" s="343"/>
      <c r="E523" s="343"/>
      <c r="F523" s="343"/>
      <c r="G523" s="344"/>
      <c r="H523" s="31" t="s">
        <v>987</v>
      </c>
      <c r="I523" s="274" t="s">
        <v>986</v>
      </c>
      <c r="J523" s="275" t="s">
        <v>1</v>
      </c>
      <c r="K523" s="28"/>
      <c r="L523" s="26">
        <v>0</v>
      </c>
      <c r="M523" s="24">
        <v>5197900</v>
      </c>
      <c r="N523" s="25">
        <v>5418700</v>
      </c>
      <c r="O523" s="339"/>
      <c r="P523" s="339"/>
      <c r="Q523" s="24">
        <v>0</v>
      </c>
      <c r="R523" s="88">
        <v>0</v>
      </c>
      <c r="S523" s="88">
        <v>0</v>
      </c>
      <c r="T523" s="88">
        <v>0</v>
      </c>
      <c r="U523" s="88">
        <v>0</v>
      </c>
      <c r="V523" s="3"/>
      <c r="W523" s="1"/>
      <c r="X523" s="1"/>
      <c r="Y523" s="1"/>
    </row>
    <row r="524" spans="1:25" ht="32.25" customHeight="1">
      <c r="A524" s="13"/>
      <c r="B524" s="343" t="s">
        <v>837</v>
      </c>
      <c r="C524" s="343"/>
      <c r="D524" s="343"/>
      <c r="E524" s="343"/>
      <c r="F524" s="343"/>
      <c r="G524" s="344"/>
      <c r="H524" s="31" t="s">
        <v>393</v>
      </c>
      <c r="I524" s="274" t="s">
        <v>986</v>
      </c>
      <c r="J524" s="275" t="s">
        <v>392</v>
      </c>
      <c r="K524" s="28"/>
      <c r="L524" s="26">
        <v>0</v>
      </c>
      <c r="M524" s="24">
        <v>2600</v>
      </c>
      <c r="N524" s="25">
        <v>2600</v>
      </c>
      <c r="O524" s="339"/>
      <c r="P524" s="339"/>
      <c r="Q524" s="24">
        <v>0</v>
      </c>
      <c r="R524" s="88">
        <v>0</v>
      </c>
      <c r="S524" s="88">
        <v>0</v>
      </c>
      <c r="T524" s="88">
        <v>0</v>
      </c>
      <c r="U524" s="88">
        <v>0</v>
      </c>
      <c r="V524" s="3"/>
      <c r="W524" s="1"/>
      <c r="X524" s="1"/>
      <c r="Y524" s="1"/>
    </row>
    <row r="525" spans="1:25" ht="24" customHeight="1">
      <c r="A525" s="13"/>
      <c r="B525" s="343" t="s">
        <v>851</v>
      </c>
      <c r="C525" s="343"/>
      <c r="D525" s="343"/>
      <c r="E525" s="343"/>
      <c r="F525" s="343"/>
      <c r="G525" s="344"/>
      <c r="H525" s="31" t="s">
        <v>395</v>
      </c>
      <c r="I525" s="274" t="s">
        <v>986</v>
      </c>
      <c r="J525" s="275" t="s">
        <v>394</v>
      </c>
      <c r="K525" s="28"/>
      <c r="L525" s="26">
        <v>0</v>
      </c>
      <c r="M525" s="24">
        <v>2600</v>
      </c>
      <c r="N525" s="25">
        <v>2600</v>
      </c>
      <c r="O525" s="339"/>
      <c r="P525" s="339"/>
      <c r="Q525" s="24">
        <v>0</v>
      </c>
      <c r="R525" s="88">
        <v>0</v>
      </c>
      <c r="S525" s="88">
        <v>0</v>
      </c>
      <c r="T525" s="88">
        <v>0</v>
      </c>
      <c r="U525" s="88">
        <v>0</v>
      </c>
      <c r="V525" s="3"/>
      <c r="W525" s="1"/>
      <c r="X525" s="1"/>
      <c r="Y525" s="1"/>
    </row>
    <row r="526" spans="1:25" ht="12.75" customHeight="1">
      <c r="A526" s="13"/>
      <c r="B526" s="343" t="s">
        <v>900</v>
      </c>
      <c r="C526" s="343"/>
      <c r="D526" s="343"/>
      <c r="E526" s="343"/>
      <c r="F526" s="343"/>
      <c r="G526" s="344"/>
      <c r="H526" s="31" t="s">
        <v>605</v>
      </c>
      <c r="I526" s="274" t="s">
        <v>986</v>
      </c>
      <c r="J526" s="275" t="s">
        <v>604</v>
      </c>
      <c r="K526" s="28"/>
      <c r="L526" s="26">
        <v>0</v>
      </c>
      <c r="M526" s="24">
        <v>5195300</v>
      </c>
      <c r="N526" s="25">
        <v>5416100</v>
      </c>
      <c r="O526" s="339"/>
      <c r="P526" s="339"/>
      <c r="Q526" s="24">
        <v>0</v>
      </c>
      <c r="R526" s="88">
        <v>0</v>
      </c>
      <c r="S526" s="88">
        <v>0</v>
      </c>
      <c r="T526" s="88">
        <v>0</v>
      </c>
      <c r="U526" s="88">
        <v>0</v>
      </c>
      <c r="V526" s="3"/>
      <c r="W526" s="1"/>
      <c r="X526" s="1"/>
      <c r="Y526" s="1"/>
    </row>
    <row r="527" spans="1:25" ht="32.25" customHeight="1">
      <c r="A527" s="13"/>
      <c r="B527" s="343" t="s">
        <v>901</v>
      </c>
      <c r="C527" s="343"/>
      <c r="D527" s="343"/>
      <c r="E527" s="343"/>
      <c r="F527" s="343"/>
      <c r="G527" s="344"/>
      <c r="H527" s="31" t="s">
        <v>681</v>
      </c>
      <c r="I527" s="274" t="s">
        <v>986</v>
      </c>
      <c r="J527" s="275" t="s">
        <v>680</v>
      </c>
      <c r="K527" s="28"/>
      <c r="L527" s="26">
        <v>0</v>
      </c>
      <c r="M527" s="24">
        <v>5195300</v>
      </c>
      <c r="N527" s="25">
        <v>5416100</v>
      </c>
      <c r="O527" s="339"/>
      <c r="P527" s="339"/>
      <c r="Q527" s="24">
        <v>0</v>
      </c>
      <c r="R527" s="88">
        <v>0</v>
      </c>
      <c r="S527" s="88">
        <v>0</v>
      </c>
      <c r="T527" s="88">
        <v>0</v>
      </c>
      <c r="U527" s="88">
        <v>0</v>
      </c>
      <c r="V527" s="3"/>
      <c r="W527" s="1"/>
      <c r="X527" s="1"/>
      <c r="Y527" s="1"/>
    </row>
    <row r="528" spans="1:25" ht="21.75" customHeight="1">
      <c r="A528" s="13"/>
      <c r="B528" s="343" t="s">
        <v>988</v>
      </c>
      <c r="C528" s="343"/>
      <c r="D528" s="343"/>
      <c r="E528" s="343"/>
      <c r="F528" s="343"/>
      <c r="G528" s="344"/>
      <c r="H528" s="31" t="s">
        <v>989</v>
      </c>
      <c r="I528" s="274" t="s">
        <v>988</v>
      </c>
      <c r="J528" s="275" t="s">
        <v>1</v>
      </c>
      <c r="K528" s="28"/>
      <c r="L528" s="26">
        <v>0</v>
      </c>
      <c r="M528" s="24">
        <v>14976000</v>
      </c>
      <c r="N528" s="25">
        <v>14976000</v>
      </c>
      <c r="O528" s="339"/>
      <c r="P528" s="339"/>
      <c r="Q528" s="24">
        <v>0</v>
      </c>
      <c r="R528" s="88">
        <v>0</v>
      </c>
      <c r="S528" s="88">
        <v>0</v>
      </c>
      <c r="T528" s="88">
        <v>0</v>
      </c>
      <c r="U528" s="88">
        <v>0</v>
      </c>
      <c r="V528" s="3"/>
      <c r="W528" s="1"/>
      <c r="X528" s="1"/>
      <c r="Y528" s="1"/>
    </row>
    <row r="529" spans="1:25" ht="21.75" customHeight="1">
      <c r="A529" s="13"/>
      <c r="B529" s="343" t="s">
        <v>990</v>
      </c>
      <c r="C529" s="343"/>
      <c r="D529" s="343"/>
      <c r="E529" s="343"/>
      <c r="F529" s="343"/>
      <c r="G529" s="344"/>
      <c r="H529" s="31" t="s">
        <v>991</v>
      </c>
      <c r="I529" s="274" t="s">
        <v>990</v>
      </c>
      <c r="J529" s="275" t="s">
        <v>1</v>
      </c>
      <c r="K529" s="28"/>
      <c r="L529" s="26">
        <v>0</v>
      </c>
      <c r="M529" s="24">
        <v>14976000</v>
      </c>
      <c r="N529" s="25">
        <v>14976000</v>
      </c>
      <c r="O529" s="339"/>
      <c r="P529" s="339"/>
      <c r="Q529" s="24">
        <v>0</v>
      </c>
      <c r="R529" s="88">
        <v>0</v>
      </c>
      <c r="S529" s="88">
        <v>0</v>
      </c>
      <c r="T529" s="88">
        <v>0</v>
      </c>
      <c r="U529" s="88">
        <v>0</v>
      </c>
      <c r="V529" s="3"/>
      <c r="W529" s="1"/>
      <c r="X529" s="1"/>
      <c r="Y529" s="1"/>
    </row>
    <row r="530" spans="1:25" ht="12.75" customHeight="1">
      <c r="A530" s="13"/>
      <c r="B530" s="343" t="s">
        <v>992</v>
      </c>
      <c r="C530" s="343"/>
      <c r="D530" s="343"/>
      <c r="E530" s="343"/>
      <c r="F530" s="343"/>
      <c r="G530" s="344"/>
      <c r="H530" s="31" t="s">
        <v>993</v>
      </c>
      <c r="I530" s="274" t="s">
        <v>992</v>
      </c>
      <c r="J530" s="275" t="s">
        <v>1</v>
      </c>
      <c r="K530" s="28"/>
      <c r="L530" s="26">
        <v>0</v>
      </c>
      <c r="M530" s="24">
        <v>0</v>
      </c>
      <c r="N530" s="25">
        <v>0</v>
      </c>
      <c r="O530" s="339"/>
      <c r="P530" s="339"/>
      <c r="Q530" s="24">
        <v>0</v>
      </c>
      <c r="R530" s="88">
        <v>0</v>
      </c>
      <c r="S530" s="88">
        <v>0</v>
      </c>
      <c r="T530" s="88">
        <v>0</v>
      </c>
      <c r="U530" s="88">
        <v>0</v>
      </c>
      <c r="V530" s="3"/>
      <c r="W530" s="1"/>
      <c r="X530" s="1"/>
      <c r="Y530" s="1"/>
    </row>
    <row r="531" spans="1:25" ht="21.75" customHeight="1">
      <c r="A531" s="13"/>
      <c r="B531" s="343" t="s">
        <v>839</v>
      </c>
      <c r="C531" s="343"/>
      <c r="D531" s="343"/>
      <c r="E531" s="343"/>
      <c r="F531" s="343"/>
      <c r="G531" s="344"/>
      <c r="H531" s="31" t="s">
        <v>397</v>
      </c>
      <c r="I531" s="274" t="s">
        <v>992</v>
      </c>
      <c r="J531" s="275" t="s">
        <v>396</v>
      </c>
      <c r="K531" s="28"/>
      <c r="L531" s="26">
        <v>0</v>
      </c>
      <c r="M531" s="24">
        <v>0</v>
      </c>
      <c r="N531" s="25">
        <v>0</v>
      </c>
      <c r="O531" s="339"/>
      <c r="P531" s="339"/>
      <c r="Q531" s="24">
        <v>0</v>
      </c>
      <c r="R531" s="88">
        <v>0</v>
      </c>
      <c r="S531" s="88">
        <v>0</v>
      </c>
      <c r="T531" s="88">
        <v>0</v>
      </c>
      <c r="U531" s="88">
        <v>0</v>
      </c>
      <c r="V531" s="3"/>
      <c r="W531" s="1"/>
      <c r="X531" s="1"/>
      <c r="Y531" s="1"/>
    </row>
    <row r="532" spans="1:25" ht="21.75" customHeight="1">
      <c r="A532" s="13"/>
      <c r="B532" s="343" t="s">
        <v>840</v>
      </c>
      <c r="C532" s="343"/>
      <c r="D532" s="343"/>
      <c r="E532" s="343"/>
      <c r="F532" s="343"/>
      <c r="G532" s="344"/>
      <c r="H532" s="31" t="s">
        <v>399</v>
      </c>
      <c r="I532" s="274" t="s">
        <v>992</v>
      </c>
      <c r="J532" s="275" t="s">
        <v>398</v>
      </c>
      <c r="K532" s="28"/>
      <c r="L532" s="26">
        <v>0</v>
      </c>
      <c r="M532" s="24">
        <v>0</v>
      </c>
      <c r="N532" s="25">
        <v>0</v>
      </c>
      <c r="O532" s="339"/>
      <c r="P532" s="339"/>
      <c r="Q532" s="24">
        <v>0</v>
      </c>
      <c r="R532" s="88">
        <v>0</v>
      </c>
      <c r="S532" s="88">
        <v>0</v>
      </c>
      <c r="T532" s="88">
        <v>0</v>
      </c>
      <c r="U532" s="88">
        <v>0</v>
      </c>
      <c r="V532" s="3"/>
      <c r="W532" s="1"/>
      <c r="X532" s="1"/>
      <c r="Y532" s="1"/>
    </row>
    <row r="533" spans="1:25" ht="12.75" customHeight="1">
      <c r="A533" s="13"/>
      <c r="B533" s="343" t="s">
        <v>994</v>
      </c>
      <c r="C533" s="343"/>
      <c r="D533" s="343"/>
      <c r="E533" s="343"/>
      <c r="F533" s="343"/>
      <c r="G533" s="344"/>
      <c r="H533" s="31" t="s">
        <v>995</v>
      </c>
      <c r="I533" s="274" t="s">
        <v>994</v>
      </c>
      <c r="J533" s="275" t="s">
        <v>1</v>
      </c>
      <c r="K533" s="28"/>
      <c r="L533" s="26">
        <v>0</v>
      </c>
      <c r="M533" s="24">
        <v>14976000</v>
      </c>
      <c r="N533" s="25">
        <v>14976000</v>
      </c>
      <c r="O533" s="339"/>
      <c r="P533" s="339"/>
      <c r="Q533" s="24">
        <v>0</v>
      </c>
      <c r="R533" s="88">
        <v>0</v>
      </c>
      <c r="S533" s="88">
        <v>0</v>
      </c>
      <c r="T533" s="88">
        <v>0</v>
      </c>
      <c r="U533" s="88">
        <v>0</v>
      </c>
      <c r="V533" s="3"/>
      <c r="W533" s="1"/>
      <c r="X533" s="1"/>
      <c r="Y533" s="1"/>
    </row>
    <row r="534" spans="1:25" ht="12.75" customHeight="1">
      <c r="A534" s="13"/>
      <c r="B534" s="343" t="s">
        <v>863</v>
      </c>
      <c r="C534" s="343"/>
      <c r="D534" s="343"/>
      <c r="E534" s="343"/>
      <c r="F534" s="343"/>
      <c r="G534" s="344"/>
      <c r="H534" s="31" t="s">
        <v>768</v>
      </c>
      <c r="I534" s="274" t="s">
        <v>994</v>
      </c>
      <c r="J534" s="275" t="s">
        <v>767</v>
      </c>
      <c r="K534" s="28"/>
      <c r="L534" s="26">
        <v>0</v>
      </c>
      <c r="M534" s="24">
        <v>14976000</v>
      </c>
      <c r="N534" s="25">
        <v>14976000</v>
      </c>
      <c r="O534" s="339"/>
      <c r="P534" s="339"/>
      <c r="Q534" s="24">
        <v>0</v>
      </c>
      <c r="R534" s="88">
        <v>0</v>
      </c>
      <c r="S534" s="88">
        <v>0</v>
      </c>
      <c r="T534" s="88">
        <v>0</v>
      </c>
      <c r="U534" s="88">
        <v>0</v>
      </c>
      <c r="V534" s="3"/>
      <c r="W534" s="1"/>
      <c r="X534" s="1"/>
      <c r="Y534" s="1"/>
    </row>
    <row r="535" spans="1:25" ht="12.75" customHeight="1">
      <c r="A535" s="13"/>
      <c r="B535" s="343" t="s">
        <v>876</v>
      </c>
      <c r="C535" s="343"/>
      <c r="D535" s="343"/>
      <c r="E535" s="343"/>
      <c r="F535" s="343"/>
      <c r="G535" s="344"/>
      <c r="H535" s="31" t="s">
        <v>770</v>
      </c>
      <c r="I535" s="274" t="s">
        <v>994</v>
      </c>
      <c r="J535" s="275" t="s">
        <v>769</v>
      </c>
      <c r="K535" s="28"/>
      <c r="L535" s="26">
        <v>0</v>
      </c>
      <c r="M535" s="24">
        <v>14976000</v>
      </c>
      <c r="N535" s="25">
        <v>14976000</v>
      </c>
      <c r="O535" s="339"/>
      <c r="P535" s="339"/>
      <c r="Q535" s="24">
        <v>0</v>
      </c>
      <c r="R535" s="88">
        <v>0</v>
      </c>
      <c r="S535" s="88">
        <v>0</v>
      </c>
      <c r="T535" s="88">
        <v>0</v>
      </c>
      <c r="U535" s="88">
        <v>0</v>
      </c>
      <c r="V535" s="3"/>
      <c r="W535" s="1"/>
      <c r="X535" s="1"/>
      <c r="Y535" s="1"/>
    </row>
    <row r="536" spans="1:25" ht="21.75" customHeight="1">
      <c r="A536" s="13"/>
      <c r="B536" s="343" t="s">
        <v>996</v>
      </c>
      <c r="C536" s="343"/>
      <c r="D536" s="343"/>
      <c r="E536" s="343"/>
      <c r="F536" s="343"/>
      <c r="G536" s="344"/>
      <c r="H536" s="31" t="s">
        <v>997</v>
      </c>
      <c r="I536" s="274" t="s">
        <v>996</v>
      </c>
      <c r="J536" s="275" t="s">
        <v>1</v>
      </c>
      <c r="K536" s="28"/>
      <c r="L536" s="26">
        <v>0</v>
      </c>
      <c r="M536" s="24">
        <v>0</v>
      </c>
      <c r="N536" s="25">
        <v>0</v>
      </c>
      <c r="O536" s="339"/>
      <c r="P536" s="339"/>
      <c r="Q536" s="24">
        <v>0</v>
      </c>
      <c r="R536" s="88">
        <v>0</v>
      </c>
      <c r="S536" s="88">
        <v>0</v>
      </c>
      <c r="T536" s="88">
        <v>0</v>
      </c>
      <c r="U536" s="88">
        <v>0</v>
      </c>
      <c r="V536" s="3"/>
      <c r="W536" s="1"/>
      <c r="X536" s="1"/>
      <c r="Y536" s="1"/>
    </row>
    <row r="537" spans="1:25" ht="21.75" customHeight="1">
      <c r="A537" s="13"/>
      <c r="B537" s="343" t="s">
        <v>998</v>
      </c>
      <c r="C537" s="343"/>
      <c r="D537" s="343"/>
      <c r="E537" s="343"/>
      <c r="F537" s="343"/>
      <c r="G537" s="344"/>
      <c r="H537" s="31" t="s">
        <v>999</v>
      </c>
      <c r="I537" s="274" t="s">
        <v>998</v>
      </c>
      <c r="J537" s="275" t="s">
        <v>1</v>
      </c>
      <c r="K537" s="28"/>
      <c r="L537" s="26">
        <v>0</v>
      </c>
      <c r="M537" s="24">
        <v>0</v>
      </c>
      <c r="N537" s="25">
        <v>0</v>
      </c>
      <c r="O537" s="339"/>
      <c r="P537" s="339"/>
      <c r="Q537" s="24">
        <v>0</v>
      </c>
      <c r="R537" s="88">
        <v>0</v>
      </c>
      <c r="S537" s="88">
        <v>0</v>
      </c>
      <c r="T537" s="88">
        <v>0</v>
      </c>
      <c r="U537" s="88">
        <v>0</v>
      </c>
      <c r="V537" s="3"/>
      <c r="W537" s="1"/>
      <c r="X537" s="1"/>
      <c r="Y537" s="1"/>
    </row>
    <row r="538" spans="1:25" ht="12.75" customHeight="1">
      <c r="A538" s="13"/>
      <c r="B538" s="343" t="s">
        <v>863</v>
      </c>
      <c r="C538" s="343"/>
      <c r="D538" s="343"/>
      <c r="E538" s="343"/>
      <c r="F538" s="343"/>
      <c r="G538" s="344"/>
      <c r="H538" s="31" t="s">
        <v>768</v>
      </c>
      <c r="I538" s="274" t="s">
        <v>998</v>
      </c>
      <c r="J538" s="275" t="s">
        <v>767</v>
      </c>
      <c r="K538" s="28"/>
      <c r="L538" s="26">
        <v>0</v>
      </c>
      <c r="M538" s="24">
        <v>0</v>
      </c>
      <c r="N538" s="25">
        <v>0</v>
      </c>
      <c r="O538" s="339"/>
      <c r="P538" s="339"/>
      <c r="Q538" s="24">
        <v>0</v>
      </c>
      <c r="R538" s="88">
        <v>0</v>
      </c>
      <c r="S538" s="88">
        <v>0</v>
      </c>
      <c r="T538" s="88">
        <v>0</v>
      </c>
      <c r="U538" s="88">
        <v>0</v>
      </c>
      <c r="V538" s="3"/>
      <c r="W538" s="1"/>
      <c r="X538" s="1"/>
      <c r="Y538" s="1"/>
    </row>
    <row r="539" spans="1:25" ht="12.75" customHeight="1">
      <c r="A539" s="13"/>
      <c r="B539" s="343" t="s">
        <v>876</v>
      </c>
      <c r="C539" s="343"/>
      <c r="D539" s="343"/>
      <c r="E539" s="343"/>
      <c r="F539" s="343"/>
      <c r="G539" s="344"/>
      <c r="H539" s="31" t="s">
        <v>770</v>
      </c>
      <c r="I539" s="274" t="s">
        <v>998</v>
      </c>
      <c r="J539" s="275" t="s">
        <v>769</v>
      </c>
      <c r="K539" s="28"/>
      <c r="L539" s="26">
        <v>0</v>
      </c>
      <c r="M539" s="24">
        <v>0</v>
      </c>
      <c r="N539" s="25">
        <v>0</v>
      </c>
      <c r="O539" s="339"/>
      <c r="P539" s="339"/>
      <c r="Q539" s="24">
        <v>0</v>
      </c>
      <c r="R539" s="88">
        <v>0</v>
      </c>
      <c r="S539" s="88">
        <v>0</v>
      </c>
      <c r="T539" s="88">
        <v>0</v>
      </c>
      <c r="U539" s="88">
        <v>0</v>
      </c>
      <c r="V539" s="3"/>
      <c r="W539" s="1"/>
      <c r="X539" s="1"/>
      <c r="Y539" s="1"/>
    </row>
    <row r="540" spans="1:25" ht="21.75" customHeight="1">
      <c r="A540" s="13"/>
      <c r="B540" s="343" t="s">
        <v>1000</v>
      </c>
      <c r="C540" s="343"/>
      <c r="D540" s="343"/>
      <c r="E540" s="343"/>
      <c r="F540" s="343"/>
      <c r="G540" s="344"/>
      <c r="H540" s="31" t="s">
        <v>1001</v>
      </c>
      <c r="I540" s="274" t="s">
        <v>1000</v>
      </c>
      <c r="J540" s="275" t="s">
        <v>1</v>
      </c>
      <c r="K540" s="28"/>
      <c r="L540" s="26">
        <v>0</v>
      </c>
      <c r="M540" s="24">
        <v>0</v>
      </c>
      <c r="N540" s="25">
        <v>0</v>
      </c>
      <c r="O540" s="339"/>
      <c r="P540" s="339"/>
      <c r="Q540" s="24">
        <v>0</v>
      </c>
      <c r="R540" s="88">
        <v>0</v>
      </c>
      <c r="S540" s="88">
        <v>0</v>
      </c>
      <c r="T540" s="88">
        <v>0</v>
      </c>
      <c r="U540" s="88">
        <v>0</v>
      </c>
      <c r="V540" s="3"/>
      <c r="W540" s="1"/>
      <c r="X540" s="1"/>
      <c r="Y540" s="1"/>
    </row>
    <row r="541" spans="1:25" ht="12.75" customHeight="1">
      <c r="A541" s="13"/>
      <c r="B541" s="343" t="s">
        <v>863</v>
      </c>
      <c r="C541" s="343"/>
      <c r="D541" s="343"/>
      <c r="E541" s="343"/>
      <c r="F541" s="343"/>
      <c r="G541" s="344"/>
      <c r="H541" s="31" t="s">
        <v>768</v>
      </c>
      <c r="I541" s="274" t="s">
        <v>1000</v>
      </c>
      <c r="J541" s="275" t="s">
        <v>767</v>
      </c>
      <c r="K541" s="28"/>
      <c r="L541" s="26">
        <v>0</v>
      </c>
      <c r="M541" s="24">
        <v>0</v>
      </c>
      <c r="N541" s="25">
        <v>0</v>
      </c>
      <c r="O541" s="339"/>
      <c r="P541" s="339"/>
      <c r="Q541" s="24">
        <v>0</v>
      </c>
      <c r="R541" s="88">
        <v>0</v>
      </c>
      <c r="S541" s="88">
        <v>0</v>
      </c>
      <c r="T541" s="88">
        <v>0</v>
      </c>
      <c r="U541" s="88">
        <v>0</v>
      </c>
      <c r="V541" s="3"/>
      <c r="W541" s="1"/>
      <c r="X541" s="1"/>
      <c r="Y541" s="1"/>
    </row>
    <row r="542" spans="1:25" ht="12.75" customHeight="1">
      <c r="A542" s="13"/>
      <c r="B542" s="343" t="s">
        <v>876</v>
      </c>
      <c r="C542" s="343"/>
      <c r="D542" s="343"/>
      <c r="E542" s="343"/>
      <c r="F542" s="343"/>
      <c r="G542" s="344"/>
      <c r="H542" s="31" t="s">
        <v>770</v>
      </c>
      <c r="I542" s="274" t="s">
        <v>1000</v>
      </c>
      <c r="J542" s="275" t="s">
        <v>769</v>
      </c>
      <c r="K542" s="28"/>
      <c r="L542" s="26">
        <v>0</v>
      </c>
      <c r="M542" s="24">
        <v>0</v>
      </c>
      <c r="N542" s="25">
        <v>0</v>
      </c>
      <c r="O542" s="339"/>
      <c r="P542" s="339"/>
      <c r="Q542" s="24">
        <v>0</v>
      </c>
      <c r="R542" s="88">
        <v>0</v>
      </c>
      <c r="S542" s="88">
        <v>0</v>
      </c>
      <c r="T542" s="88">
        <v>0</v>
      </c>
      <c r="U542" s="88">
        <v>0</v>
      </c>
      <c r="V542" s="3"/>
      <c r="W542" s="1"/>
      <c r="X542" s="1"/>
      <c r="Y542" s="1"/>
    </row>
    <row r="543" spans="1:25" ht="12.75" customHeight="1">
      <c r="A543" s="13"/>
      <c r="B543" s="343" t="s">
        <v>1002</v>
      </c>
      <c r="C543" s="343"/>
      <c r="D543" s="343"/>
      <c r="E543" s="343"/>
      <c r="F543" s="343"/>
      <c r="G543" s="344"/>
      <c r="H543" s="31" t="s">
        <v>1003</v>
      </c>
      <c r="I543" s="274" t="s">
        <v>1002</v>
      </c>
      <c r="J543" s="275" t="s">
        <v>1</v>
      </c>
      <c r="K543" s="28"/>
      <c r="L543" s="26">
        <v>0</v>
      </c>
      <c r="M543" s="24">
        <v>0</v>
      </c>
      <c r="N543" s="25">
        <v>0</v>
      </c>
      <c r="O543" s="339"/>
      <c r="P543" s="339"/>
      <c r="Q543" s="24">
        <v>0</v>
      </c>
      <c r="R543" s="88">
        <v>0</v>
      </c>
      <c r="S543" s="88">
        <v>0</v>
      </c>
      <c r="T543" s="88">
        <v>0</v>
      </c>
      <c r="U543" s="88">
        <v>0</v>
      </c>
      <c r="V543" s="3"/>
      <c r="W543" s="1"/>
      <c r="X543" s="1"/>
      <c r="Y543" s="1"/>
    </row>
    <row r="544" spans="1:25" ht="21.75" customHeight="1">
      <c r="A544" s="13"/>
      <c r="B544" s="343" t="s">
        <v>839</v>
      </c>
      <c r="C544" s="343"/>
      <c r="D544" s="343"/>
      <c r="E544" s="343"/>
      <c r="F544" s="343"/>
      <c r="G544" s="344"/>
      <c r="H544" s="31" t="s">
        <v>397</v>
      </c>
      <c r="I544" s="274" t="s">
        <v>1002</v>
      </c>
      <c r="J544" s="275" t="s">
        <v>396</v>
      </c>
      <c r="K544" s="28"/>
      <c r="L544" s="26">
        <v>0</v>
      </c>
      <c r="M544" s="24">
        <v>0</v>
      </c>
      <c r="N544" s="25">
        <v>0</v>
      </c>
      <c r="O544" s="339"/>
      <c r="P544" s="339"/>
      <c r="Q544" s="24">
        <v>0</v>
      </c>
      <c r="R544" s="88">
        <v>0</v>
      </c>
      <c r="S544" s="88">
        <v>0</v>
      </c>
      <c r="T544" s="88">
        <v>0</v>
      </c>
      <c r="U544" s="88">
        <v>0</v>
      </c>
      <c r="V544" s="3"/>
      <c r="W544" s="1"/>
      <c r="X544" s="1"/>
      <c r="Y544" s="1"/>
    </row>
    <row r="545" spans="1:25" ht="21.75" customHeight="1">
      <c r="A545" s="13"/>
      <c r="B545" s="343" t="s">
        <v>840</v>
      </c>
      <c r="C545" s="343"/>
      <c r="D545" s="343"/>
      <c r="E545" s="343"/>
      <c r="F545" s="343"/>
      <c r="G545" s="344"/>
      <c r="H545" s="31" t="s">
        <v>399</v>
      </c>
      <c r="I545" s="274" t="s">
        <v>1002</v>
      </c>
      <c r="J545" s="275" t="s">
        <v>398</v>
      </c>
      <c r="K545" s="28"/>
      <c r="L545" s="26">
        <v>0</v>
      </c>
      <c r="M545" s="24">
        <v>0</v>
      </c>
      <c r="N545" s="25">
        <v>0</v>
      </c>
      <c r="O545" s="339"/>
      <c r="P545" s="339"/>
      <c r="Q545" s="24">
        <v>0</v>
      </c>
      <c r="R545" s="88">
        <v>0</v>
      </c>
      <c r="S545" s="88">
        <v>0</v>
      </c>
      <c r="T545" s="88">
        <v>0</v>
      </c>
      <c r="U545" s="88">
        <v>0</v>
      </c>
      <c r="V545" s="3"/>
      <c r="W545" s="1"/>
      <c r="X545" s="1"/>
      <c r="Y545" s="1"/>
    </row>
    <row r="546" spans="1:25" ht="21.75" customHeight="1">
      <c r="A546" s="13"/>
      <c r="B546" s="343" t="s">
        <v>715</v>
      </c>
      <c r="C546" s="343"/>
      <c r="D546" s="343"/>
      <c r="E546" s="343"/>
      <c r="F546" s="343"/>
      <c r="G546" s="344"/>
      <c r="H546" s="276" t="s">
        <v>716</v>
      </c>
      <c r="I546" s="277" t="s">
        <v>715</v>
      </c>
      <c r="J546" s="278" t="s">
        <v>1</v>
      </c>
      <c r="K546" s="279"/>
      <c r="L546" s="280">
        <v>9179.7900000000009</v>
      </c>
      <c r="M546" s="24">
        <v>68340500</v>
      </c>
      <c r="N546" s="25">
        <v>68363100</v>
      </c>
      <c r="O546" s="339"/>
      <c r="P546" s="339"/>
      <c r="Q546" s="24">
        <v>0</v>
      </c>
      <c r="R546" s="88">
        <v>6606172.2000000002</v>
      </c>
      <c r="S546" s="88">
        <v>2573614.0699999998</v>
      </c>
      <c r="T546" s="88">
        <v>0</v>
      </c>
      <c r="U546" s="88">
        <v>0</v>
      </c>
      <c r="V546" s="3"/>
      <c r="W546" s="1"/>
      <c r="X546" s="1"/>
      <c r="Y546" s="1"/>
    </row>
    <row r="547" spans="1:25" ht="12.75" customHeight="1">
      <c r="A547" s="13"/>
      <c r="B547" s="343" t="s">
        <v>728</v>
      </c>
      <c r="C547" s="343"/>
      <c r="D547" s="343"/>
      <c r="E547" s="343"/>
      <c r="F547" s="343"/>
      <c r="G547" s="344"/>
      <c r="H547" s="31" t="s">
        <v>1004</v>
      </c>
      <c r="I547" s="274" t="s">
        <v>728</v>
      </c>
      <c r="J547" s="275" t="s">
        <v>1</v>
      </c>
      <c r="K547" s="28"/>
      <c r="L547" s="26">
        <v>229.01</v>
      </c>
      <c r="M547" s="24">
        <v>10564000</v>
      </c>
      <c r="N547" s="25">
        <v>10586600</v>
      </c>
      <c r="O547" s="339"/>
      <c r="P547" s="339"/>
      <c r="Q547" s="24">
        <v>0</v>
      </c>
      <c r="R547" s="88">
        <v>161676.92000000001</v>
      </c>
      <c r="S547" s="88">
        <v>67332</v>
      </c>
      <c r="T547" s="88">
        <v>0</v>
      </c>
      <c r="U547" s="88">
        <v>0</v>
      </c>
      <c r="V547" s="3"/>
      <c r="W547" s="1"/>
      <c r="X547" s="1"/>
      <c r="Y547" s="1"/>
    </row>
    <row r="548" spans="1:25" ht="21.75" customHeight="1">
      <c r="A548" s="13"/>
      <c r="B548" s="343" t="s">
        <v>730</v>
      </c>
      <c r="C548" s="343"/>
      <c r="D548" s="343"/>
      <c r="E548" s="343"/>
      <c r="F548" s="343"/>
      <c r="G548" s="344"/>
      <c r="H548" s="31" t="s">
        <v>731</v>
      </c>
      <c r="I548" s="274" t="s">
        <v>730</v>
      </c>
      <c r="J548" s="275" t="s">
        <v>1</v>
      </c>
      <c r="K548" s="28"/>
      <c r="L548" s="26">
        <v>229.01</v>
      </c>
      <c r="M548" s="24">
        <v>10564000</v>
      </c>
      <c r="N548" s="25">
        <v>10586600</v>
      </c>
      <c r="O548" s="339"/>
      <c r="P548" s="339"/>
      <c r="Q548" s="24">
        <v>0</v>
      </c>
      <c r="R548" s="88">
        <v>161676.92000000001</v>
      </c>
      <c r="S548" s="88">
        <v>67332</v>
      </c>
      <c r="T548" s="88">
        <v>0</v>
      </c>
      <c r="U548" s="88">
        <v>0</v>
      </c>
      <c r="V548" s="3"/>
      <c r="W548" s="1"/>
      <c r="X548" s="1"/>
      <c r="Y548" s="1"/>
    </row>
    <row r="549" spans="1:25" ht="21.75" customHeight="1">
      <c r="A549" s="13"/>
      <c r="B549" s="343" t="s">
        <v>1005</v>
      </c>
      <c r="C549" s="343"/>
      <c r="D549" s="343"/>
      <c r="E549" s="343"/>
      <c r="F549" s="343"/>
      <c r="G549" s="344"/>
      <c r="H549" s="31" t="s">
        <v>1006</v>
      </c>
      <c r="I549" s="274" t="s">
        <v>1005</v>
      </c>
      <c r="J549" s="275" t="s">
        <v>1</v>
      </c>
      <c r="K549" s="28"/>
      <c r="L549" s="26">
        <v>0</v>
      </c>
      <c r="M549" s="24">
        <v>10000000</v>
      </c>
      <c r="N549" s="25">
        <v>10000000</v>
      </c>
      <c r="O549" s="339"/>
      <c r="P549" s="339"/>
      <c r="Q549" s="24">
        <v>0</v>
      </c>
      <c r="R549" s="88">
        <v>0</v>
      </c>
      <c r="S549" s="88">
        <v>0</v>
      </c>
      <c r="T549" s="88">
        <v>0</v>
      </c>
      <c r="U549" s="88">
        <v>0</v>
      </c>
      <c r="V549" s="3"/>
      <c r="W549" s="1"/>
      <c r="X549" s="1"/>
      <c r="Y549" s="1"/>
    </row>
    <row r="550" spans="1:25" ht="12.75" customHeight="1">
      <c r="A550" s="13"/>
      <c r="B550" s="343" t="s">
        <v>863</v>
      </c>
      <c r="C550" s="343"/>
      <c r="D550" s="343"/>
      <c r="E550" s="343"/>
      <c r="F550" s="343"/>
      <c r="G550" s="344"/>
      <c r="H550" s="31" t="s">
        <v>768</v>
      </c>
      <c r="I550" s="274" t="s">
        <v>1005</v>
      </c>
      <c r="J550" s="275" t="s">
        <v>767</v>
      </c>
      <c r="K550" s="28"/>
      <c r="L550" s="26">
        <v>0</v>
      </c>
      <c r="M550" s="24">
        <v>10000000</v>
      </c>
      <c r="N550" s="25">
        <v>10000000</v>
      </c>
      <c r="O550" s="339"/>
      <c r="P550" s="339"/>
      <c r="Q550" s="24">
        <v>0</v>
      </c>
      <c r="R550" s="88">
        <v>0</v>
      </c>
      <c r="S550" s="88">
        <v>0</v>
      </c>
      <c r="T550" s="88">
        <v>0</v>
      </c>
      <c r="U550" s="88">
        <v>0</v>
      </c>
      <c r="V550" s="3"/>
      <c r="W550" s="1"/>
      <c r="X550" s="1"/>
      <c r="Y550" s="1"/>
    </row>
    <row r="551" spans="1:25" ht="12.75" customHeight="1">
      <c r="A551" s="13"/>
      <c r="B551" s="343" t="s">
        <v>876</v>
      </c>
      <c r="C551" s="343"/>
      <c r="D551" s="343"/>
      <c r="E551" s="343"/>
      <c r="F551" s="343"/>
      <c r="G551" s="344"/>
      <c r="H551" s="31" t="s">
        <v>770</v>
      </c>
      <c r="I551" s="274" t="s">
        <v>1005</v>
      </c>
      <c r="J551" s="275" t="s">
        <v>769</v>
      </c>
      <c r="K551" s="28"/>
      <c r="L551" s="26">
        <v>0</v>
      </c>
      <c r="M551" s="24">
        <v>10000000</v>
      </c>
      <c r="N551" s="25">
        <v>10000000</v>
      </c>
      <c r="O551" s="339"/>
      <c r="P551" s="339"/>
      <c r="Q551" s="24">
        <v>0</v>
      </c>
      <c r="R551" s="88">
        <v>0</v>
      </c>
      <c r="S551" s="88">
        <v>0</v>
      </c>
      <c r="T551" s="88">
        <v>0</v>
      </c>
      <c r="U551" s="88">
        <v>0</v>
      </c>
      <c r="V551" s="3"/>
      <c r="W551" s="1"/>
      <c r="X551" s="1"/>
      <c r="Y551" s="1"/>
    </row>
    <row r="552" spans="1:25" ht="12.75" customHeight="1">
      <c r="A552" s="13"/>
      <c r="B552" s="343" t="s">
        <v>732</v>
      </c>
      <c r="C552" s="343"/>
      <c r="D552" s="343"/>
      <c r="E552" s="343"/>
      <c r="F552" s="343"/>
      <c r="G552" s="344"/>
      <c r="H552" s="31" t="s">
        <v>509</v>
      </c>
      <c r="I552" s="274" t="s">
        <v>732</v>
      </c>
      <c r="J552" s="275" t="s">
        <v>1</v>
      </c>
      <c r="K552" s="28"/>
      <c r="L552" s="26">
        <v>229.01</v>
      </c>
      <c r="M552" s="24">
        <v>564000</v>
      </c>
      <c r="N552" s="25">
        <v>586600</v>
      </c>
      <c r="O552" s="339"/>
      <c r="P552" s="339"/>
      <c r="Q552" s="24">
        <v>0</v>
      </c>
      <c r="R552" s="88">
        <v>161676.92000000001</v>
      </c>
      <c r="S552" s="88">
        <v>67332</v>
      </c>
      <c r="T552" s="88">
        <v>0</v>
      </c>
      <c r="U552" s="88">
        <v>0</v>
      </c>
      <c r="V552" s="3"/>
      <c r="W552" s="1"/>
      <c r="X552" s="1"/>
      <c r="Y552" s="1"/>
    </row>
    <row r="553" spans="1:25" ht="21.75" customHeight="1">
      <c r="A553" s="13"/>
      <c r="B553" s="343" t="s">
        <v>839</v>
      </c>
      <c r="C553" s="343"/>
      <c r="D553" s="343"/>
      <c r="E553" s="343"/>
      <c r="F553" s="343"/>
      <c r="G553" s="344"/>
      <c r="H553" s="31" t="s">
        <v>397</v>
      </c>
      <c r="I553" s="274" t="s">
        <v>732</v>
      </c>
      <c r="J553" s="275" t="s">
        <v>396</v>
      </c>
      <c r="K553" s="28"/>
      <c r="L553" s="26">
        <v>229.01</v>
      </c>
      <c r="M553" s="24">
        <v>564000</v>
      </c>
      <c r="N553" s="25">
        <v>586600</v>
      </c>
      <c r="O553" s="339"/>
      <c r="P553" s="339"/>
      <c r="Q553" s="24">
        <v>0</v>
      </c>
      <c r="R553" s="88">
        <v>161676.92000000001</v>
      </c>
      <c r="S553" s="88">
        <v>67332</v>
      </c>
      <c r="T553" s="88">
        <v>0</v>
      </c>
      <c r="U553" s="88">
        <v>0</v>
      </c>
      <c r="V553" s="3"/>
      <c r="W553" s="1"/>
      <c r="X553" s="1"/>
      <c r="Y553" s="1"/>
    </row>
    <row r="554" spans="1:25" ht="21.75" customHeight="1">
      <c r="A554" s="13"/>
      <c r="B554" s="343" t="s">
        <v>840</v>
      </c>
      <c r="C554" s="343"/>
      <c r="D554" s="343"/>
      <c r="E554" s="343"/>
      <c r="F554" s="343"/>
      <c r="G554" s="344"/>
      <c r="H554" s="31" t="s">
        <v>399</v>
      </c>
      <c r="I554" s="274" t="s">
        <v>732</v>
      </c>
      <c r="J554" s="275" t="s">
        <v>398</v>
      </c>
      <c r="K554" s="28"/>
      <c r="L554" s="26">
        <v>229.01</v>
      </c>
      <c r="M554" s="24">
        <v>564000</v>
      </c>
      <c r="N554" s="25">
        <v>586600</v>
      </c>
      <c r="O554" s="339"/>
      <c r="P554" s="339"/>
      <c r="Q554" s="24">
        <v>0</v>
      </c>
      <c r="R554" s="88">
        <v>161676.92000000001</v>
      </c>
      <c r="S554" s="88">
        <v>67332</v>
      </c>
      <c r="T554" s="88">
        <v>0</v>
      </c>
      <c r="U554" s="88">
        <v>0</v>
      </c>
      <c r="V554" s="3"/>
      <c r="W554" s="1"/>
      <c r="X554" s="1"/>
      <c r="Y554" s="1"/>
    </row>
    <row r="555" spans="1:25" ht="12.75" customHeight="1">
      <c r="A555" s="13"/>
      <c r="B555" s="343" t="s">
        <v>717</v>
      </c>
      <c r="C555" s="343"/>
      <c r="D555" s="343"/>
      <c r="E555" s="343"/>
      <c r="F555" s="343"/>
      <c r="G555" s="344"/>
      <c r="H555" s="31" t="s">
        <v>718</v>
      </c>
      <c r="I555" s="274" t="s">
        <v>717</v>
      </c>
      <c r="J555" s="275" t="s">
        <v>1</v>
      </c>
      <c r="K555" s="28"/>
      <c r="L555" s="26">
        <v>2044</v>
      </c>
      <c r="M555" s="24">
        <v>6000000</v>
      </c>
      <c r="N555" s="25">
        <v>6000000</v>
      </c>
      <c r="O555" s="339"/>
      <c r="P555" s="339"/>
      <c r="Q555" s="24">
        <v>0</v>
      </c>
      <c r="R555" s="88">
        <v>2043994.35</v>
      </c>
      <c r="S555" s="88">
        <v>0</v>
      </c>
      <c r="T555" s="88">
        <v>0</v>
      </c>
      <c r="U555" s="88">
        <v>0</v>
      </c>
      <c r="V555" s="3"/>
      <c r="W555" s="1"/>
      <c r="X555" s="1"/>
      <c r="Y555" s="1"/>
    </row>
    <row r="556" spans="1:25" ht="21.75" customHeight="1">
      <c r="A556" s="13"/>
      <c r="B556" s="343" t="s">
        <v>719</v>
      </c>
      <c r="C556" s="343"/>
      <c r="D556" s="343"/>
      <c r="E556" s="343"/>
      <c r="F556" s="343"/>
      <c r="G556" s="344"/>
      <c r="H556" s="31" t="s">
        <v>720</v>
      </c>
      <c r="I556" s="274" t="s">
        <v>719</v>
      </c>
      <c r="J556" s="275" t="s">
        <v>1</v>
      </c>
      <c r="K556" s="28"/>
      <c r="L556" s="26">
        <v>2044</v>
      </c>
      <c r="M556" s="24">
        <v>6000000</v>
      </c>
      <c r="N556" s="25">
        <v>6000000</v>
      </c>
      <c r="O556" s="339"/>
      <c r="P556" s="339"/>
      <c r="Q556" s="24">
        <v>0</v>
      </c>
      <c r="R556" s="88">
        <v>2043994.35</v>
      </c>
      <c r="S556" s="88">
        <v>0</v>
      </c>
      <c r="T556" s="88">
        <v>0</v>
      </c>
      <c r="U556" s="88">
        <v>0</v>
      </c>
      <c r="V556" s="3"/>
      <c r="W556" s="1"/>
      <c r="X556" s="1"/>
      <c r="Y556" s="1"/>
    </row>
    <row r="557" spans="1:25" ht="21.75" customHeight="1">
      <c r="A557" s="13"/>
      <c r="B557" s="343" t="s">
        <v>721</v>
      </c>
      <c r="C557" s="343"/>
      <c r="D557" s="343"/>
      <c r="E557" s="343"/>
      <c r="F557" s="343"/>
      <c r="G557" s="344"/>
      <c r="H557" s="31" t="s">
        <v>722</v>
      </c>
      <c r="I557" s="274" t="s">
        <v>721</v>
      </c>
      <c r="J557" s="275" t="s">
        <v>1</v>
      </c>
      <c r="K557" s="28"/>
      <c r="L557" s="26">
        <v>2044</v>
      </c>
      <c r="M557" s="24">
        <v>6000000</v>
      </c>
      <c r="N557" s="25">
        <v>6000000</v>
      </c>
      <c r="O557" s="339"/>
      <c r="P557" s="339"/>
      <c r="Q557" s="24">
        <v>0</v>
      </c>
      <c r="R557" s="88">
        <v>2043994.35</v>
      </c>
      <c r="S557" s="88">
        <v>0</v>
      </c>
      <c r="T557" s="88">
        <v>0</v>
      </c>
      <c r="U557" s="88">
        <v>0</v>
      </c>
      <c r="V557" s="3"/>
      <c r="W557" s="1"/>
      <c r="X557" s="1"/>
      <c r="Y557" s="1"/>
    </row>
    <row r="558" spans="1:25" ht="12.75" customHeight="1">
      <c r="A558" s="13"/>
      <c r="B558" s="343" t="s">
        <v>900</v>
      </c>
      <c r="C558" s="343"/>
      <c r="D558" s="343"/>
      <c r="E558" s="343"/>
      <c r="F558" s="343"/>
      <c r="G558" s="344"/>
      <c r="H558" s="31" t="s">
        <v>605</v>
      </c>
      <c r="I558" s="274" t="s">
        <v>721</v>
      </c>
      <c r="J558" s="275" t="s">
        <v>604</v>
      </c>
      <c r="K558" s="28"/>
      <c r="L558" s="26">
        <v>2044</v>
      </c>
      <c r="M558" s="24">
        <v>6000000</v>
      </c>
      <c r="N558" s="25">
        <v>6000000</v>
      </c>
      <c r="O558" s="339"/>
      <c r="P558" s="339"/>
      <c r="Q558" s="24">
        <v>0</v>
      </c>
      <c r="R558" s="88">
        <v>2043994.35</v>
      </c>
      <c r="S558" s="88">
        <v>0</v>
      </c>
      <c r="T558" s="88">
        <v>0</v>
      </c>
      <c r="U558" s="88">
        <v>0</v>
      </c>
      <c r="V558" s="3"/>
      <c r="W558" s="1"/>
      <c r="X558" s="1"/>
      <c r="Y558" s="1"/>
    </row>
    <row r="559" spans="1:25" ht="32.25" customHeight="1">
      <c r="A559" s="13"/>
      <c r="B559" s="343" t="s">
        <v>901</v>
      </c>
      <c r="C559" s="343"/>
      <c r="D559" s="343"/>
      <c r="E559" s="343"/>
      <c r="F559" s="343"/>
      <c r="G559" s="344"/>
      <c r="H559" s="31" t="s">
        <v>681</v>
      </c>
      <c r="I559" s="274" t="s">
        <v>721</v>
      </c>
      <c r="J559" s="275" t="s">
        <v>680</v>
      </c>
      <c r="K559" s="28"/>
      <c r="L559" s="26">
        <v>2044</v>
      </c>
      <c r="M559" s="24">
        <v>6000000</v>
      </c>
      <c r="N559" s="25">
        <v>6000000</v>
      </c>
      <c r="O559" s="339"/>
      <c r="P559" s="339"/>
      <c r="Q559" s="24">
        <v>0</v>
      </c>
      <c r="R559" s="88">
        <v>2043994.35</v>
      </c>
      <c r="S559" s="88">
        <v>0</v>
      </c>
      <c r="T559" s="88">
        <v>0</v>
      </c>
      <c r="U559" s="88">
        <v>0</v>
      </c>
      <c r="V559" s="3"/>
      <c r="W559" s="1"/>
      <c r="X559" s="1"/>
      <c r="Y559" s="1"/>
    </row>
    <row r="560" spans="1:25" ht="12.75" customHeight="1">
      <c r="A560" s="13"/>
      <c r="B560" s="343" t="s">
        <v>1007</v>
      </c>
      <c r="C560" s="343"/>
      <c r="D560" s="343"/>
      <c r="E560" s="343"/>
      <c r="F560" s="343"/>
      <c r="G560" s="344"/>
      <c r="H560" s="31" t="s">
        <v>1008</v>
      </c>
      <c r="I560" s="274" t="s">
        <v>1007</v>
      </c>
      <c r="J560" s="275" t="s">
        <v>1</v>
      </c>
      <c r="K560" s="28"/>
      <c r="L560" s="26">
        <v>0</v>
      </c>
      <c r="M560" s="24">
        <v>30360000</v>
      </c>
      <c r="N560" s="25">
        <v>30360000</v>
      </c>
      <c r="O560" s="339"/>
      <c r="P560" s="339"/>
      <c r="Q560" s="24">
        <v>0</v>
      </c>
      <c r="R560" s="88">
        <v>0</v>
      </c>
      <c r="S560" s="88">
        <v>0</v>
      </c>
      <c r="T560" s="88">
        <v>0</v>
      </c>
      <c r="U560" s="88">
        <v>0</v>
      </c>
      <c r="V560" s="3"/>
      <c r="W560" s="1"/>
      <c r="X560" s="1"/>
      <c r="Y560" s="1"/>
    </row>
    <row r="561" spans="1:25" ht="12.75" customHeight="1">
      <c r="A561" s="13"/>
      <c r="B561" s="343" t="s">
        <v>1009</v>
      </c>
      <c r="C561" s="343"/>
      <c r="D561" s="343"/>
      <c r="E561" s="343"/>
      <c r="F561" s="343"/>
      <c r="G561" s="344"/>
      <c r="H561" s="31" t="s">
        <v>1010</v>
      </c>
      <c r="I561" s="274" t="s">
        <v>1009</v>
      </c>
      <c r="J561" s="275" t="s">
        <v>1</v>
      </c>
      <c r="K561" s="28"/>
      <c r="L561" s="26">
        <v>0</v>
      </c>
      <c r="M561" s="24">
        <v>30360000</v>
      </c>
      <c r="N561" s="25">
        <v>30360000</v>
      </c>
      <c r="O561" s="339"/>
      <c r="P561" s="339"/>
      <c r="Q561" s="24">
        <v>0</v>
      </c>
      <c r="R561" s="88">
        <v>0</v>
      </c>
      <c r="S561" s="88">
        <v>0</v>
      </c>
      <c r="T561" s="88">
        <v>0</v>
      </c>
      <c r="U561" s="88">
        <v>0</v>
      </c>
      <c r="V561" s="3"/>
      <c r="W561" s="1"/>
      <c r="X561" s="1"/>
      <c r="Y561" s="1"/>
    </row>
    <row r="562" spans="1:25" ht="21.75" customHeight="1">
      <c r="A562" s="13"/>
      <c r="B562" s="343" t="s">
        <v>1011</v>
      </c>
      <c r="C562" s="343"/>
      <c r="D562" s="343"/>
      <c r="E562" s="343"/>
      <c r="F562" s="343"/>
      <c r="G562" s="344"/>
      <c r="H562" s="31" t="s">
        <v>722</v>
      </c>
      <c r="I562" s="274" t="s">
        <v>1011</v>
      </c>
      <c r="J562" s="275" t="s">
        <v>1</v>
      </c>
      <c r="K562" s="28"/>
      <c r="L562" s="26">
        <v>0</v>
      </c>
      <c r="M562" s="24">
        <v>30360000</v>
      </c>
      <c r="N562" s="25">
        <v>30360000</v>
      </c>
      <c r="O562" s="339"/>
      <c r="P562" s="339"/>
      <c r="Q562" s="24">
        <v>0</v>
      </c>
      <c r="R562" s="88">
        <v>0</v>
      </c>
      <c r="S562" s="88">
        <v>0</v>
      </c>
      <c r="T562" s="88">
        <v>0</v>
      </c>
      <c r="U562" s="88">
        <v>0</v>
      </c>
      <c r="V562" s="3"/>
      <c r="W562" s="1"/>
      <c r="X562" s="1"/>
      <c r="Y562" s="1"/>
    </row>
    <row r="563" spans="1:25" ht="12.75" customHeight="1">
      <c r="A563" s="13"/>
      <c r="B563" s="343" t="s">
        <v>900</v>
      </c>
      <c r="C563" s="343"/>
      <c r="D563" s="343"/>
      <c r="E563" s="343"/>
      <c r="F563" s="343"/>
      <c r="G563" s="344"/>
      <c r="H563" s="31" t="s">
        <v>605</v>
      </c>
      <c r="I563" s="274" t="s">
        <v>1011</v>
      </c>
      <c r="J563" s="275" t="s">
        <v>604</v>
      </c>
      <c r="K563" s="28"/>
      <c r="L563" s="26">
        <v>0</v>
      </c>
      <c r="M563" s="24">
        <v>30360000</v>
      </c>
      <c r="N563" s="25">
        <v>30360000</v>
      </c>
      <c r="O563" s="339"/>
      <c r="P563" s="339"/>
      <c r="Q563" s="24">
        <v>0</v>
      </c>
      <c r="R563" s="88">
        <v>0</v>
      </c>
      <c r="S563" s="88">
        <v>0</v>
      </c>
      <c r="T563" s="88">
        <v>0</v>
      </c>
      <c r="U563" s="88">
        <v>0</v>
      </c>
      <c r="V563" s="3"/>
      <c r="W563" s="1"/>
      <c r="X563" s="1"/>
      <c r="Y563" s="1"/>
    </row>
    <row r="564" spans="1:25" ht="32.25" customHeight="1">
      <c r="A564" s="13"/>
      <c r="B564" s="343" t="s">
        <v>901</v>
      </c>
      <c r="C564" s="343"/>
      <c r="D564" s="343"/>
      <c r="E564" s="343"/>
      <c r="F564" s="343"/>
      <c r="G564" s="344"/>
      <c r="H564" s="31" t="s">
        <v>681</v>
      </c>
      <c r="I564" s="274" t="s">
        <v>1011</v>
      </c>
      <c r="J564" s="275" t="s">
        <v>680</v>
      </c>
      <c r="K564" s="28"/>
      <c r="L564" s="26">
        <v>0</v>
      </c>
      <c r="M564" s="24">
        <v>30360000</v>
      </c>
      <c r="N564" s="25">
        <v>30360000</v>
      </c>
      <c r="O564" s="339"/>
      <c r="P564" s="339"/>
      <c r="Q564" s="24">
        <v>0</v>
      </c>
      <c r="R564" s="88">
        <v>0</v>
      </c>
      <c r="S564" s="88">
        <v>0</v>
      </c>
      <c r="T564" s="88">
        <v>0</v>
      </c>
      <c r="U564" s="88">
        <v>0</v>
      </c>
      <c r="V564" s="3"/>
      <c r="W564" s="1"/>
      <c r="X564" s="1"/>
      <c r="Y564" s="1"/>
    </row>
    <row r="565" spans="1:25" ht="12.75" customHeight="1">
      <c r="A565" s="13"/>
      <c r="B565" s="343" t="s">
        <v>723</v>
      </c>
      <c r="C565" s="343"/>
      <c r="D565" s="343"/>
      <c r="E565" s="343"/>
      <c r="F565" s="343"/>
      <c r="G565" s="344"/>
      <c r="H565" s="31" t="s">
        <v>1012</v>
      </c>
      <c r="I565" s="274" t="s">
        <v>723</v>
      </c>
      <c r="J565" s="275" t="s">
        <v>1</v>
      </c>
      <c r="K565" s="28"/>
      <c r="L565" s="26">
        <v>6906.78</v>
      </c>
      <c r="M565" s="24">
        <v>21416500</v>
      </c>
      <c r="N565" s="25">
        <v>21416500</v>
      </c>
      <c r="O565" s="339"/>
      <c r="P565" s="339"/>
      <c r="Q565" s="24">
        <v>0</v>
      </c>
      <c r="R565" s="88">
        <v>4400500.93</v>
      </c>
      <c r="S565" s="88">
        <v>2506282.0699999998</v>
      </c>
      <c r="T565" s="88">
        <v>0</v>
      </c>
      <c r="U565" s="88">
        <v>0</v>
      </c>
      <c r="V565" s="3"/>
      <c r="W565" s="1"/>
      <c r="X565" s="1"/>
      <c r="Y565" s="1"/>
    </row>
    <row r="566" spans="1:25" ht="21.75" customHeight="1">
      <c r="A566" s="13"/>
      <c r="B566" s="343" t="s">
        <v>725</v>
      </c>
      <c r="C566" s="343"/>
      <c r="D566" s="343"/>
      <c r="E566" s="343"/>
      <c r="F566" s="343"/>
      <c r="G566" s="344"/>
      <c r="H566" s="31" t="s">
        <v>726</v>
      </c>
      <c r="I566" s="274" t="s">
        <v>725</v>
      </c>
      <c r="J566" s="275" t="s">
        <v>1</v>
      </c>
      <c r="K566" s="28"/>
      <c r="L566" s="26">
        <v>6906.78</v>
      </c>
      <c r="M566" s="24">
        <v>21416500</v>
      </c>
      <c r="N566" s="25">
        <v>21416500</v>
      </c>
      <c r="O566" s="339"/>
      <c r="P566" s="339"/>
      <c r="Q566" s="24">
        <v>0</v>
      </c>
      <c r="R566" s="88">
        <v>4400500.93</v>
      </c>
      <c r="S566" s="88">
        <v>2506282.0699999998</v>
      </c>
      <c r="T566" s="88">
        <v>0</v>
      </c>
      <c r="U566" s="88">
        <v>0</v>
      </c>
      <c r="V566" s="3"/>
      <c r="W566" s="1"/>
      <c r="X566" s="1"/>
      <c r="Y566" s="1"/>
    </row>
    <row r="567" spans="1:25" ht="12.75" customHeight="1">
      <c r="A567" s="13"/>
      <c r="B567" s="343" t="s">
        <v>727</v>
      </c>
      <c r="C567" s="343"/>
      <c r="D567" s="343"/>
      <c r="E567" s="343"/>
      <c r="F567" s="343"/>
      <c r="G567" s="344"/>
      <c r="H567" s="31" t="s">
        <v>509</v>
      </c>
      <c r="I567" s="274" t="s">
        <v>727</v>
      </c>
      <c r="J567" s="275" t="s">
        <v>1</v>
      </c>
      <c r="K567" s="28"/>
      <c r="L567" s="26">
        <v>6906.78</v>
      </c>
      <c r="M567" s="24">
        <v>21416500</v>
      </c>
      <c r="N567" s="25">
        <v>21416500</v>
      </c>
      <c r="O567" s="339"/>
      <c r="P567" s="339"/>
      <c r="Q567" s="24">
        <v>0</v>
      </c>
      <c r="R567" s="88">
        <v>4400500.93</v>
      </c>
      <c r="S567" s="88">
        <v>2506282.0699999998</v>
      </c>
      <c r="T567" s="88">
        <v>0</v>
      </c>
      <c r="U567" s="88">
        <v>0</v>
      </c>
      <c r="V567" s="3"/>
      <c r="W567" s="1"/>
      <c r="X567" s="1"/>
      <c r="Y567" s="1"/>
    </row>
    <row r="568" spans="1:25" ht="21.75" customHeight="1">
      <c r="A568" s="13"/>
      <c r="B568" s="343" t="s">
        <v>839</v>
      </c>
      <c r="C568" s="343"/>
      <c r="D568" s="343"/>
      <c r="E568" s="343"/>
      <c r="F568" s="343"/>
      <c r="G568" s="344"/>
      <c r="H568" s="31" t="s">
        <v>397</v>
      </c>
      <c r="I568" s="274" t="s">
        <v>727</v>
      </c>
      <c r="J568" s="275" t="s">
        <v>396</v>
      </c>
      <c r="K568" s="28"/>
      <c r="L568" s="26">
        <v>6906.78</v>
      </c>
      <c r="M568" s="24">
        <v>21416500</v>
      </c>
      <c r="N568" s="25">
        <v>21416500</v>
      </c>
      <c r="O568" s="339"/>
      <c r="P568" s="339"/>
      <c r="Q568" s="24">
        <v>0</v>
      </c>
      <c r="R568" s="88">
        <v>4400500.93</v>
      </c>
      <c r="S568" s="88">
        <v>2506282.0699999998</v>
      </c>
      <c r="T568" s="88">
        <v>0</v>
      </c>
      <c r="U568" s="88">
        <v>0</v>
      </c>
      <c r="V568" s="3"/>
      <c r="W568" s="1"/>
      <c r="X568" s="1"/>
      <c r="Y568" s="1"/>
    </row>
    <row r="569" spans="1:25" ht="21.75" customHeight="1">
      <c r="A569" s="13"/>
      <c r="B569" s="343" t="s">
        <v>840</v>
      </c>
      <c r="C569" s="343"/>
      <c r="D569" s="343"/>
      <c r="E569" s="343"/>
      <c r="F569" s="343"/>
      <c r="G569" s="344"/>
      <c r="H569" s="31" t="s">
        <v>399</v>
      </c>
      <c r="I569" s="274" t="s">
        <v>727</v>
      </c>
      <c r="J569" s="275" t="s">
        <v>398</v>
      </c>
      <c r="K569" s="28"/>
      <c r="L569" s="26">
        <v>6906.78</v>
      </c>
      <c r="M569" s="24">
        <v>21416500</v>
      </c>
      <c r="N569" s="25">
        <v>21416500</v>
      </c>
      <c r="O569" s="339"/>
      <c r="P569" s="339"/>
      <c r="Q569" s="24">
        <v>0</v>
      </c>
      <c r="R569" s="88">
        <v>4400500.93</v>
      </c>
      <c r="S569" s="88">
        <v>2506282.0699999998</v>
      </c>
      <c r="T569" s="88">
        <v>0</v>
      </c>
      <c r="U569" s="88">
        <v>0</v>
      </c>
      <c r="V569" s="3"/>
      <c r="W569" s="1"/>
      <c r="X569" s="1"/>
      <c r="Y569" s="1"/>
    </row>
    <row r="570" spans="1:25" ht="32.25" customHeight="1">
      <c r="A570" s="13"/>
      <c r="B570" s="343" t="s">
        <v>518</v>
      </c>
      <c r="C570" s="343"/>
      <c r="D570" s="343"/>
      <c r="E570" s="343"/>
      <c r="F570" s="343"/>
      <c r="G570" s="344"/>
      <c r="H570" s="276" t="s">
        <v>519</v>
      </c>
      <c r="I570" s="277" t="s">
        <v>518</v>
      </c>
      <c r="J570" s="278" t="s">
        <v>1</v>
      </c>
      <c r="K570" s="279"/>
      <c r="L570" s="280">
        <v>650.08000000000004</v>
      </c>
      <c r="M570" s="24">
        <v>2241800</v>
      </c>
      <c r="N570" s="25">
        <v>2159300</v>
      </c>
      <c r="O570" s="339"/>
      <c r="P570" s="339"/>
      <c r="Q570" s="24">
        <v>0</v>
      </c>
      <c r="R570" s="88">
        <v>517156.04</v>
      </c>
      <c r="S570" s="88">
        <v>132924.92000000001</v>
      </c>
      <c r="T570" s="88">
        <v>0</v>
      </c>
      <c r="U570" s="88">
        <v>0</v>
      </c>
      <c r="V570" s="3"/>
      <c r="W570" s="1"/>
      <c r="X570" s="1"/>
      <c r="Y570" s="1"/>
    </row>
    <row r="571" spans="1:25" ht="21.75" customHeight="1">
      <c r="A571" s="13"/>
      <c r="B571" s="343" t="s">
        <v>642</v>
      </c>
      <c r="C571" s="343"/>
      <c r="D571" s="343"/>
      <c r="E571" s="343"/>
      <c r="F571" s="343"/>
      <c r="G571" s="344"/>
      <c r="H571" s="31" t="s">
        <v>1013</v>
      </c>
      <c r="I571" s="274" t="s">
        <v>642</v>
      </c>
      <c r="J571" s="275" t="s">
        <v>1</v>
      </c>
      <c r="K571" s="28"/>
      <c r="L571" s="26">
        <v>425.08</v>
      </c>
      <c r="M571" s="24">
        <v>1714800</v>
      </c>
      <c r="N571" s="25">
        <v>1632300</v>
      </c>
      <c r="O571" s="339"/>
      <c r="P571" s="339"/>
      <c r="Q571" s="24">
        <v>0</v>
      </c>
      <c r="R571" s="88">
        <v>392156.04</v>
      </c>
      <c r="S571" s="88">
        <v>32924.92</v>
      </c>
      <c r="T571" s="88">
        <v>0</v>
      </c>
      <c r="U571" s="88">
        <v>0</v>
      </c>
      <c r="V571" s="3"/>
      <c r="W571" s="1"/>
      <c r="X571" s="1"/>
      <c r="Y571" s="1"/>
    </row>
    <row r="572" spans="1:25" ht="21.75" customHeight="1">
      <c r="A572" s="13"/>
      <c r="B572" s="343" t="s">
        <v>644</v>
      </c>
      <c r="C572" s="343"/>
      <c r="D572" s="343"/>
      <c r="E572" s="343"/>
      <c r="F572" s="343"/>
      <c r="G572" s="344"/>
      <c r="H572" s="31" t="s">
        <v>1014</v>
      </c>
      <c r="I572" s="274" t="s">
        <v>644</v>
      </c>
      <c r="J572" s="275" t="s">
        <v>1</v>
      </c>
      <c r="K572" s="28"/>
      <c r="L572" s="26">
        <v>425.08</v>
      </c>
      <c r="M572" s="24">
        <v>1714800</v>
      </c>
      <c r="N572" s="25">
        <v>1632300</v>
      </c>
      <c r="O572" s="339"/>
      <c r="P572" s="339"/>
      <c r="Q572" s="24">
        <v>0</v>
      </c>
      <c r="R572" s="88">
        <v>392156.04</v>
      </c>
      <c r="S572" s="88">
        <v>32924.92</v>
      </c>
      <c r="T572" s="88">
        <v>0</v>
      </c>
      <c r="U572" s="88">
        <v>0</v>
      </c>
      <c r="V572" s="3"/>
      <c r="W572" s="1"/>
      <c r="X572" s="1"/>
      <c r="Y572" s="1"/>
    </row>
    <row r="573" spans="1:25" ht="21.75" customHeight="1">
      <c r="A573" s="13"/>
      <c r="B573" s="343" t="s">
        <v>1015</v>
      </c>
      <c r="C573" s="343"/>
      <c r="D573" s="343"/>
      <c r="E573" s="343"/>
      <c r="F573" s="343"/>
      <c r="G573" s="344"/>
      <c r="H573" s="31" t="s">
        <v>1016</v>
      </c>
      <c r="I573" s="274" t="s">
        <v>1015</v>
      </c>
      <c r="J573" s="275" t="s">
        <v>1</v>
      </c>
      <c r="K573" s="28"/>
      <c r="L573" s="26">
        <v>0</v>
      </c>
      <c r="M573" s="24">
        <v>162500</v>
      </c>
      <c r="N573" s="25">
        <v>162500</v>
      </c>
      <c r="O573" s="339"/>
      <c r="P573" s="339"/>
      <c r="Q573" s="24">
        <v>0</v>
      </c>
      <c r="R573" s="88">
        <v>0</v>
      </c>
      <c r="S573" s="88">
        <v>0</v>
      </c>
      <c r="T573" s="88">
        <v>0</v>
      </c>
      <c r="U573" s="88">
        <v>0</v>
      </c>
      <c r="V573" s="3"/>
      <c r="W573" s="1"/>
      <c r="X573" s="1"/>
      <c r="Y573" s="1"/>
    </row>
    <row r="574" spans="1:25" ht="21.75" customHeight="1">
      <c r="A574" s="13"/>
      <c r="B574" s="343" t="s">
        <v>839</v>
      </c>
      <c r="C574" s="343"/>
      <c r="D574" s="343"/>
      <c r="E574" s="343"/>
      <c r="F574" s="343"/>
      <c r="G574" s="344"/>
      <c r="H574" s="31" t="s">
        <v>397</v>
      </c>
      <c r="I574" s="274" t="s">
        <v>1015</v>
      </c>
      <c r="J574" s="275" t="s">
        <v>396</v>
      </c>
      <c r="K574" s="28"/>
      <c r="L574" s="26">
        <v>0</v>
      </c>
      <c r="M574" s="24">
        <v>162500</v>
      </c>
      <c r="N574" s="25">
        <v>162500</v>
      </c>
      <c r="O574" s="339"/>
      <c r="P574" s="339"/>
      <c r="Q574" s="24">
        <v>0</v>
      </c>
      <c r="R574" s="88">
        <v>0</v>
      </c>
      <c r="S574" s="88">
        <v>0</v>
      </c>
      <c r="T574" s="88">
        <v>0</v>
      </c>
      <c r="U574" s="88">
        <v>0</v>
      </c>
      <c r="V574" s="3"/>
      <c r="W574" s="1"/>
      <c r="X574" s="1"/>
      <c r="Y574" s="1"/>
    </row>
    <row r="575" spans="1:25" ht="21.75" customHeight="1">
      <c r="A575" s="13"/>
      <c r="B575" s="343" t="s">
        <v>840</v>
      </c>
      <c r="C575" s="343"/>
      <c r="D575" s="343"/>
      <c r="E575" s="343"/>
      <c r="F575" s="343"/>
      <c r="G575" s="344"/>
      <c r="H575" s="31" t="s">
        <v>399</v>
      </c>
      <c r="I575" s="274" t="s">
        <v>1015</v>
      </c>
      <c r="J575" s="275" t="s">
        <v>398</v>
      </c>
      <c r="K575" s="28"/>
      <c r="L575" s="26">
        <v>0</v>
      </c>
      <c r="M575" s="24">
        <v>162500</v>
      </c>
      <c r="N575" s="25">
        <v>162500</v>
      </c>
      <c r="O575" s="339"/>
      <c r="P575" s="339"/>
      <c r="Q575" s="24">
        <v>0</v>
      </c>
      <c r="R575" s="88">
        <v>0</v>
      </c>
      <c r="S575" s="88">
        <v>0</v>
      </c>
      <c r="T575" s="88">
        <v>0</v>
      </c>
      <c r="U575" s="88">
        <v>0</v>
      </c>
      <c r="V575" s="3"/>
      <c r="W575" s="1"/>
      <c r="X575" s="1"/>
      <c r="Y575" s="1"/>
    </row>
    <row r="576" spans="1:25" ht="32.25" customHeight="1">
      <c r="A576" s="13"/>
      <c r="B576" s="343" t="s">
        <v>1017</v>
      </c>
      <c r="C576" s="343"/>
      <c r="D576" s="343"/>
      <c r="E576" s="343"/>
      <c r="F576" s="343"/>
      <c r="G576" s="344"/>
      <c r="H576" s="31" t="s">
        <v>1018</v>
      </c>
      <c r="I576" s="274" t="s">
        <v>1017</v>
      </c>
      <c r="J576" s="275" t="s">
        <v>1</v>
      </c>
      <c r="K576" s="28"/>
      <c r="L576" s="26">
        <v>0</v>
      </c>
      <c r="M576" s="24">
        <v>8600</v>
      </c>
      <c r="N576" s="25">
        <v>900</v>
      </c>
      <c r="O576" s="339"/>
      <c r="P576" s="339"/>
      <c r="Q576" s="24">
        <v>0</v>
      </c>
      <c r="R576" s="88">
        <v>0</v>
      </c>
      <c r="S576" s="88">
        <v>0</v>
      </c>
      <c r="T576" s="88">
        <v>0</v>
      </c>
      <c r="U576" s="88">
        <v>0</v>
      </c>
      <c r="V576" s="3"/>
      <c r="W576" s="1"/>
      <c r="X576" s="1"/>
      <c r="Y576" s="1"/>
    </row>
    <row r="577" spans="1:25" ht="21.75" customHeight="1">
      <c r="A577" s="13"/>
      <c r="B577" s="343" t="s">
        <v>839</v>
      </c>
      <c r="C577" s="343"/>
      <c r="D577" s="343"/>
      <c r="E577" s="343"/>
      <c r="F577" s="343"/>
      <c r="G577" s="344"/>
      <c r="H577" s="31" t="s">
        <v>397</v>
      </c>
      <c r="I577" s="274" t="s">
        <v>1017</v>
      </c>
      <c r="J577" s="275" t="s">
        <v>396</v>
      </c>
      <c r="K577" s="28"/>
      <c r="L577" s="26">
        <v>0</v>
      </c>
      <c r="M577" s="24">
        <v>8600</v>
      </c>
      <c r="N577" s="25">
        <v>900</v>
      </c>
      <c r="O577" s="339"/>
      <c r="P577" s="339"/>
      <c r="Q577" s="24">
        <v>0</v>
      </c>
      <c r="R577" s="88">
        <v>0</v>
      </c>
      <c r="S577" s="88">
        <v>0</v>
      </c>
      <c r="T577" s="88">
        <v>0</v>
      </c>
      <c r="U577" s="88">
        <v>0</v>
      </c>
      <c r="V577" s="3"/>
      <c r="W577" s="1"/>
      <c r="X577" s="1"/>
      <c r="Y577" s="1"/>
    </row>
    <row r="578" spans="1:25" ht="21.75" customHeight="1">
      <c r="A578" s="13"/>
      <c r="B578" s="343" t="s">
        <v>840</v>
      </c>
      <c r="C578" s="343"/>
      <c r="D578" s="343"/>
      <c r="E578" s="343"/>
      <c r="F578" s="343"/>
      <c r="G578" s="344"/>
      <c r="H578" s="31" t="s">
        <v>399</v>
      </c>
      <c r="I578" s="274" t="s">
        <v>1017</v>
      </c>
      <c r="J578" s="275" t="s">
        <v>398</v>
      </c>
      <c r="K578" s="28"/>
      <c r="L578" s="26">
        <v>0</v>
      </c>
      <c r="M578" s="24">
        <v>8600</v>
      </c>
      <c r="N578" s="25">
        <v>900</v>
      </c>
      <c r="O578" s="339"/>
      <c r="P578" s="339"/>
      <c r="Q578" s="24">
        <v>0</v>
      </c>
      <c r="R578" s="88">
        <v>0</v>
      </c>
      <c r="S578" s="88">
        <v>0</v>
      </c>
      <c r="T578" s="88">
        <v>0</v>
      </c>
      <c r="U578" s="88">
        <v>0</v>
      </c>
      <c r="V578" s="3"/>
      <c r="W578" s="1"/>
      <c r="X578" s="1"/>
      <c r="Y578" s="1"/>
    </row>
    <row r="579" spans="1:25" ht="12.75" customHeight="1">
      <c r="A579" s="13"/>
      <c r="B579" s="343" t="s">
        <v>1019</v>
      </c>
      <c r="C579" s="343"/>
      <c r="D579" s="343"/>
      <c r="E579" s="343"/>
      <c r="F579" s="343"/>
      <c r="G579" s="344"/>
      <c r="H579" s="31" t="s">
        <v>1020</v>
      </c>
      <c r="I579" s="274" t="s">
        <v>1019</v>
      </c>
      <c r="J579" s="275" t="s">
        <v>1</v>
      </c>
      <c r="K579" s="28"/>
      <c r="L579" s="26">
        <v>0</v>
      </c>
      <c r="M579" s="24">
        <v>110700</v>
      </c>
      <c r="N579" s="25">
        <v>110600</v>
      </c>
      <c r="O579" s="339"/>
      <c r="P579" s="339"/>
      <c r="Q579" s="24">
        <v>0</v>
      </c>
      <c r="R579" s="88">
        <v>0</v>
      </c>
      <c r="S579" s="88">
        <v>0</v>
      </c>
      <c r="T579" s="88">
        <v>0</v>
      </c>
      <c r="U579" s="88">
        <v>0</v>
      </c>
      <c r="V579" s="3"/>
      <c r="W579" s="1"/>
      <c r="X579" s="1"/>
      <c r="Y579" s="1"/>
    </row>
    <row r="580" spans="1:25" ht="12.75" customHeight="1">
      <c r="A580" s="13"/>
      <c r="B580" s="343" t="s">
        <v>863</v>
      </c>
      <c r="C580" s="343"/>
      <c r="D580" s="343"/>
      <c r="E580" s="343"/>
      <c r="F580" s="343"/>
      <c r="G580" s="344"/>
      <c r="H580" s="31" t="s">
        <v>768</v>
      </c>
      <c r="I580" s="274" t="s">
        <v>1019</v>
      </c>
      <c r="J580" s="275" t="s">
        <v>767</v>
      </c>
      <c r="K580" s="28"/>
      <c r="L580" s="26">
        <v>0</v>
      </c>
      <c r="M580" s="24">
        <v>110700</v>
      </c>
      <c r="N580" s="25">
        <v>110600</v>
      </c>
      <c r="O580" s="339"/>
      <c r="P580" s="339"/>
      <c r="Q580" s="24">
        <v>0</v>
      </c>
      <c r="R580" s="88">
        <v>0</v>
      </c>
      <c r="S580" s="88">
        <v>0</v>
      </c>
      <c r="T580" s="88">
        <v>0</v>
      </c>
      <c r="U580" s="88">
        <v>0</v>
      </c>
      <c r="V580" s="3"/>
      <c r="W580" s="1"/>
      <c r="X580" s="1"/>
      <c r="Y580" s="1"/>
    </row>
    <row r="581" spans="1:25" ht="12.75" customHeight="1">
      <c r="A581" s="13"/>
      <c r="B581" s="343" t="s">
        <v>864</v>
      </c>
      <c r="C581" s="343"/>
      <c r="D581" s="343"/>
      <c r="E581" s="343"/>
      <c r="F581" s="343"/>
      <c r="G581" s="344"/>
      <c r="H581" s="31" t="s">
        <v>865</v>
      </c>
      <c r="I581" s="274" t="s">
        <v>1019</v>
      </c>
      <c r="J581" s="275" t="s">
        <v>866</v>
      </c>
      <c r="K581" s="28"/>
      <c r="L581" s="26">
        <v>0</v>
      </c>
      <c r="M581" s="24">
        <v>110700</v>
      </c>
      <c r="N581" s="25">
        <v>110600</v>
      </c>
      <c r="O581" s="339"/>
      <c r="P581" s="339"/>
      <c r="Q581" s="24">
        <v>0</v>
      </c>
      <c r="R581" s="88">
        <v>0</v>
      </c>
      <c r="S581" s="88">
        <v>0</v>
      </c>
      <c r="T581" s="88">
        <v>0</v>
      </c>
      <c r="U581" s="88">
        <v>0</v>
      </c>
      <c r="V581" s="3"/>
      <c r="W581" s="1"/>
      <c r="X581" s="1"/>
      <c r="Y581" s="1"/>
    </row>
    <row r="582" spans="1:25" ht="74.25" customHeight="1">
      <c r="A582" s="13"/>
      <c r="B582" s="343" t="s">
        <v>646</v>
      </c>
      <c r="C582" s="343"/>
      <c r="D582" s="343"/>
      <c r="E582" s="343"/>
      <c r="F582" s="343"/>
      <c r="G582" s="344"/>
      <c r="H582" s="31" t="s">
        <v>1021</v>
      </c>
      <c r="I582" s="274" t="s">
        <v>646</v>
      </c>
      <c r="J582" s="275" t="s">
        <v>1</v>
      </c>
      <c r="K582" s="28"/>
      <c r="L582" s="26">
        <v>425.08</v>
      </c>
      <c r="M582" s="24">
        <v>1433000</v>
      </c>
      <c r="N582" s="25">
        <v>1358300</v>
      </c>
      <c r="O582" s="339"/>
      <c r="P582" s="339"/>
      <c r="Q582" s="24">
        <v>0</v>
      </c>
      <c r="R582" s="88">
        <v>392156.04</v>
      </c>
      <c r="S582" s="88">
        <v>32924.92</v>
      </c>
      <c r="T582" s="88">
        <v>0</v>
      </c>
      <c r="U582" s="88">
        <v>0</v>
      </c>
      <c r="V582" s="3"/>
      <c r="W582" s="1"/>
      <c r="X582" s="1"/>
      <c r="Y582" s="1"/>
    </row>
    <row r="583" spans="1:25" ht="32.25" customHeight="1">
      <c r="A583" s="13"/>
      <c r="B583" s="343" t="s">
        <v>837</v>
      </c>
      <c r="C583" s="343"/>
      <c r="D583" s="343"/>
      <c r="E583" s="343"/>
      <c r="F583" s="343"/>
      <c r="G583" s="344"/>
      <c r="H583" s="31" t="s">
        <v>393</v>
      </c>
      <c r="I583" s="274" t="s">
        <v>646</v>
      </c>
      <c r="J583" s="275" t="s">
        <v>392</v>
      </c>
      <c r="K583" s="28"/>
      <c r="L583" s="26">
        <v>397.88</v>
      </c>
      <c r="M583" s="24">
        <v>1310480</v>
      </c>
      <c r="N583" s="25">
        <v>1280480</v>
      </c>
      <c r="O583" s="339"/>
      <c r="P583" s="339"/>
      <c r="Q583" s="24">
        <v>0</v>
      </c>
      <c r="R583" s="88">
        <v>388556.04</v>
      </c>
      <c r="S583" s="88">
        <v>9324.92</v>
      </c>
      <c r="T583" s="88">
        <v>0</v>
      </c>
      <c r="U583" s="88">
        <v>0</v>
      </c>
      <c r="V583" s="3"/>
      <c r="W583" s="1"/>
      <c r="X583" s="1"/>
      <c r="Y583" s="1"/>
    </row>
    <row r="584" spans="1:25" ht="12.75" customHeight="1">
      <c r="A584" s="13"/>
      <c r="B584" s="343" t="s">
        <v>851</v>
      </c>
      <c r="C584" s="343"/>
      <c r="D584" s="343"/>
      <c r="E584" s="343"/>
      <c r="F584" s="343"/>
      <c r="G584" s="344"/>
      <c r="H584" s="31" t="s">
        <v>395</v>
      </c>
      <c r="I584" s="274" t="s">
        <v>646</v>
      </c>
      <c r="J584" s="275" t="s">
        <v>394</v>
      </c>
      <c r="K584" s="28"/>
      <c r="L584" s="26">
        <v>397.88</v>
      </c>
      <c r="M584" s="24">
        <v>1310480</v>
      </c>
      <c r="N584" s="25">
        <v>1280480</v>
      </c>
      <c r="O584" s="339"/>
      <c r="P584" s="339"/>
      <c r="Q584" s="24">
        <v>0</v>
      </c>
      <c r="R584" s="88">
        <v>388556.04</v>
      </c>
      <c r="S584" s="88">
        <v>9324.92</v>
      </c>
      <c r="T584" s="88">
        <v>0</v>
      </c>
      <c r="U584" s="88">
        <v>0</v>
      </c>
      <c r="V584" s="3"/>
      <c r="W584" s="1"/>
      <c r="X584" s="1"/>
      <c r="Y584" s="1"/>
    </row>
    <row r="585" spans="1:25" ht="21.75" customHeight="1">
      <c r="A585" s="13"/>
      <c r="B585" s="343" t="s">
        <v>839</v>
      </c>
      <c r="C585" s="343"/>
      <c r="D585" s="343"/>
      <c r="E585" s="343"/>
      <c r="F585" s="343"/>
      <c r="G585" s="344"/>
      <c r="H585" s="31" t="s">
        <v>397</v>
      </c>
      <c r="I585" s="274" t="s">
        <v>646</v>
      </c>
      <c r="J585" s="275" t="s">
        <v>396</v>
      </c>
      <c r="K585" s="28"/>
      <c r="L585" s="26">
        <v>27.2</v>
      </c>
      <c r="M585" s="24">
        <v>122520</v>
      </c>
      <c r="N585" s="25">
        <v>77820</v>
      </c>
      <c r="O585" s="339"/>
      <c r="P585" s="339"/>
      <c r="Q585" s="24">
        <v>0</v>
      </c>
      <c r="R585" s="88">
        <v>3600</v>
      </c>
      <c r="S585" s="88">
        <v>23600</v>
      </c>
      <c r="T585" s="88">
        <v>0</v>
      </c>
      <c r="U585" s="88">
        <v>0</v>
      </c>
      <c r="V585" s="3"/>
      <c r="W585" s="1"/>
      <c r="X585" s="1"/>
      <c r="Y585" s="1"/>
    </row>
    <row r="586" spans="1:25" ht="21.75" customHeight="1">
      <c r="A586" s="13"/>
      <c r="B586" s="343" t="s">
        <v>840</v>
      </c>
      <c r="C586" s="343"/>
      <c r="D586" s="343"/>
      <c r="E586" s="343"/>
      <c r="F586" s="343"/>
      <c r="G586" s="344"/>
      <c r="H586" s="31" t="s">
        <v>399</v>
      </c>
      <c r="I586" s="274" t="s">
        <v>646</v>
      </c>
      <c r="J586" s="275" t="s">
        <v>398</v>
      </c>
      <c r="K586" s="28"/>
      <c r="L586" s="26">
        <v>27.2</v>
      </c>
      <c r="M586" s="24">
        <v>122520</v>
      </c>
      <c r="N586" s="25">
        <v>77820</v>
      </c>
      <c r="O586" s="339"/>
      <c r="P586" s="339"/>
      <c r="Q586" s="24">
        <v>0</v>
      </c>
      <c r="R586" s="88">
        <v>3600</v>
      </c>
      <c r="S586" s="88">
        <v>23600</v>
      </c>
      <c r="T586" s="88">
        <v>0</v>
      </c>
      <c r="U586" s="88">
        <v>0</v>
      </c>
      <c r="V586" s="3"/>
      <c r="W586" s="1"/>
      <c r="X586" s="1"/>
      <c r="Y586" s="1"/>
    </row>
    <row r="587" spans="1:25" ht="21.75" customHeight="1">
      <c r="A587" s="13"/>
      <c r="B587" s="343" t="s">
        <v>520</v>
      </c>
      <c r="C587" s="343"/>
      <c r="D587" s="343"/>
      <c r="E587" s="343"/>
      <c r="F587" s="343"/>
      <c r="G587" s="344"/>
      <c r="H587" s="31" t="s">
        <v>521</v>
      </c>
      <c r="I587" s="274" t="s">
        <v>520</v>
      </c>
      <c r="J587" s="275" t="s">
        <v>1</v>
      </c>
      <c r="K587" s="28"/>
      <c r="L587" s="26">
        <v>70</v>
      </c>
      <c r="M587" s="24">
        <v>198000</v>
      </c>
      <c r="N587" s="25">
        <v>198000</v>
      </c>
      <c r="O587" s="339"/>
      <c r="P587" s="339"/>
      <c r="Q587" s="24">
        <v>0</v>
      </c>
      <c r="R587" s="88">
        <v>70000</v>
      </c>
      <c r="S587" s="88">
        <v>0</v>
      </c>
      <c r="T587" s="88">
        <v>0</v>
      </c>
      <c r="U587" s="88">
        <v>0</v>
      </c>
      <c r="V587" s="3"/>
      <c r="W587" s="1"/>
      <c r="X587" s="1"/>
      <c r="Y587" s="1"/>
    </row>
    <row r="588" spans="1:25" ht="21.75" customHeight="1">
      <c r="A588" s="13"/>
      <c r="B588" s="343" t="s">
        <v>522</v>
      </c>
      <c r="C588" s="343"/>
      <c r="D588" s="343"/>
      <c r="E588" s="343"/>
      <c r="F588" s="343"/>
      <c r="G588" s="344"/>
      <c r="H588" s="31" t="s">
        <v>523</v>
      </c>
      <c r="I588" s="274" t="s">
        <v>522</v>
      </c>
      <c r="J588" s="275" t="s">
        <v>1</v>
      </c>
      <c r="K588" s="28"/>
      <c r="L588" s="26">
        <v>70</v>
      </c>
      <c r="M588" s="24">
        <v>198000</v>
      </c>
      <c r="N588" s="25">
        <v>198000</v>
      </c>
      <c r="O588" s="339"/>
      <c r="P588" s="339"/>
      <c r="Q588" s="24">
        <v>0</v>
      </c>
      <c r="R588" s="88">
        <v>70000</v>
      </c>
      <c r="S588" s="88">
        <v>0</v>
      </c>
      <c r="T588" s="88">
        <v>0</v>
      </c>
      <c r="U588" s="88">
        <v>0</v>
      </c>
      <c r="V588" s="3"/>
      <c r="W588" s="1"/>
      <c r="X588" s="1"/>
      <c r="Y588" s="1"/>
    </row>
    <row r="589" spans="1:25" ht="21.75" customHeight="1">
      <c r="A589" s="13"/>
      <c r="B589" s="343" t="s">
        <v>524</v>
      </c>
      <c r="C589" s="343"/>
      <c r="D589" s="343"/>
      <c r="E589" s="343"/>
      <c r="F589" s="343"/>
      <c r="G589" s="344"/>
      <c r="H589" s="31" t="s">
        <v>525</v>
      </c>
      <c r="I589" s="274" t="s">
        <v>524</v>
      </c>
      <c r="J589" s="275" t="s">
        <v>1</v>
      </c>
      <c r="K589" s="28"/>
      <c r="L589" s="26">
        <v>70</v>
      </c>
      <c r="M589" s="24">
        <v>198000</v>
      </c>
      <c r="N589" s="25">
        <v>198000</v>
      </c>
      <c r="O589" s="339"/>
      <c r="P589" s="339"/>
      <c r="Q589" s="24">
        <v>0</v>
      </c>
      <c r="R589" s="88">
        <v>70000</v>
      </c>
      <c r="S589" s="88">
        <v>0</v>
      </c>
      <c r="T589" s="88">
        <v>0</v>
      </c>
      <c r="U589" s="88">
        <v>0</v>
      </c>
      <c r="V589" s="3"/>
      <c r="W589" s="1"/>
      <c r="X589" s="1"/>
      <c r="Y589" s="1"/>
    </row>
    <row r="590" spans="1:25" ht="21.75" customHeight="1">
      <c r="A590" s="13"/>
      <c r="B590" s="343" t="s">
        <v>839</v>
      </c>
      <c r="C590" s="343"/>
      <c r="D590" s="343"/>
      <c r="E590" s="343"/>
      <c r="F590" s="343"/>
      <c r="G590" s="344"/>
      <c r="H590" s="31" t="s">
        <v>397</v>
      </c>
      <c r="I590" s="274" t="s">
        <v>524</v>
      </c>
      <c r="J590" s="275" t="s">
        <v>396</v>
      </c>
      <c r="K590" s="28"/>
      <c r="L590" s="26">
        <v>0</v>
      </c>
      <c r="M590" s="24">
        <v>198000</v>
      </c>
      <c r="N590" s="25">
        <v>198000</v>
      </c>
      <c r="O590" s="339"/>
      <c r="P590" s="339"/>
      <c r="Q590" s="24">
        <v>0</v>
      </c>
      <c r="R590" s="88">
        <v>0</v>
      </c>
      <c r="S590" s="88">
        <v>0</v>
      </c>
      <c r="T590" s="88">
        <v>0</v>
      </c>
      <c r="U590" s="88">
        <v>0</v>
      </c>
      <c r="V590" s="3"/>
      <c r="W590" s="1"/>
      <c r="X590" s="1"/>
      <c r="Y590" s="1"/>
    </row>
    <row r="591" spans="1:25" ht="21.75" customHeight="1">
      <c r="A591" s="13"/>
      <c r="B591" s="343" t="s">
        <v>840</v>
      </c>
      <c r="C591" s="343"/>
      <c r="D591" s="343"/>
      <c r="E591" s="343"/>
      <c r="F591" s="343"/>
      <c r="G591" s="344"/>
      <c r="H591" s="31" t="s">
        <v>399</v>
      </c>
      <c r="I591" s="274" t="s">
        <v>524</v>
      </c>
      <c r="J591" s="275" t="s">
        <v>398</v>
      </c>
      <c r="K591" s="28"/>
      <c r="L591" s="26">
        <v>0</v>
      </c>
      <c r="M591" s="24">
        <v>198000</v>
      </c>
      <c r="N591" s="25">
        <v>198000</v>
      </c>
      <c r="O591" s="339"/>
      <c r="P591" s="339"/>
      <c r="Q591" s="24">
        <v>0</v>
      </c>
      <c r="R591" s="88">
        <v>0</v>
      </c>
      <c r="S591" s="88">
        <v>0</v>
      </c>
      <c r="T591" s="88">
        <v>0</v>
      </c>
      <c r="U591" s="88">
        <v>0</v>
      </c>
      <c r="V591" s="3"/>
      <c r="W591" s="1"/>
      <c r="X591" s="1"/>
      <c r="Y591" s="1"/>
    </row>
    <row r="592" spans="1:25" ht="21.75" customHeight="1">
      <c r="A592" s="13"/>
      <c r="B592" s="343" t="s">
        <v>843</v>
      </c>
      <c r="C592" s="343"/>
      <c r="D592" s="343"/>
      <c r="E592" s="343"/>
      <c r="F592" s="343"/>
      <c r="G592" s="344"/>
      <c r="H592" s="31" t="s">
        <v>418</v>
      </c>
      <c r="I592" s="274" t="s">
        <v>524</v>
      </c>
      <c r="J592" s="275" t="s">
        <v>417</v>
      </c>
      <c r="K592" s="28"/>
      <c r="L592" s="26">
        <v>70</v>
      </c>
      <c r="M592" s="24">
        <v>0</v>
      </c>
      <c r="N592" s="25">
        <v>0</v>
      </c>
      <c r="O592" s="339"/>
      <c r="P592" s="339"/>
      <c r="Q592" s="24">
        <v>0</v>
      </c>
      <c r="R592" s="88">
        <v>70000</v>
      </c>
      <c r="S592" s="88">
        <v>0</v>
      </c>
      <c r="T592" s="88">
        <v>0</v>
      </c>
      <c r="U592" s="88">
        <v>0</v>
      </c>
      <c r="V592" s="3"/>
      <c r="W592" s="1"/>
      <c r="X592" s="1"/>
      <c r="Y592" s="1"/>
    </row>
    <row r="593" spans="1:25" ht="12.75" customHeight="1">
      <c r="A593" s="13"/>
      <c r="B593" s="343" t="s">
        <v>844</v>
      </c>
      <c r="C593" s="343"/>
      <c r="D593" s="343"/>
      <c r="E593" s="343"/>
      <c r="F593" s="343"/>
      <c r="G593" s="344"/>
      <c r="H593" s="31" t="s">
        <v>420</v>
      </c>
      <c r="I593" s="274" t="s">
        <v>524</v>
      </c>
      <c r="J593" s="275" t="s">
        <v>419</v>
      </c>
      <c r="K593" s="28"/>
      <c r="L593" s="26">
        <v>70</v>
      </c>
      <c r="M593" s="24">
        <v>0</v>
      </c>
      <c r="N593" s="25">
        <v>0</v>
      </c>
      <c r="O593" s="339"/>
      <c r="P593" s="339"/>
      <c r="Q593" s="24">
        <v>0</v>
      </c>
      <c r="R593" s="88">
        <v>70000</v>
      </c>
      <c r="S593" s="88">
        <v>0</v>
      </c>
      <c r="T593" s="88">
        <v>0</v>
      </c>
      <c r="U593" s="88">
        <v>0</v>
      </c>
      <c r="V593" s="3"/>
      <c r="W593" s="1"/>
      <c r="X593" s="1"/>
      <c r="Y593" s="1"/>
    </row>
    <row r="594" spans="1:25" ht="21.75" customHeight="1">
      <c r="A594" s="13"/>
      <c r="B594" s="343" t="s">
        <v>526</v>
      </c>
      <c r="C594" s="343"/>
      <c r="D594" s="343"/>
      <c r="E594" s="343"/>
      <c r="F594" s="343"/>
      <c r="G594" s="344"/>
      <c r="H594" s="31" t="s">
        <v>527</v>
      </c>
      <c r="I594" s="274" t="s">
        <v>526</v>
      </c>
      <c r="J594" s="275" t="s">
        <v>1</v>
      </c>
      <c r="K594" s="28"/>
      <c r="L594" s="26">
        <v>155</v>
      </c>
      <c r="M594" s="24">
        <v>329000</v>
      </c>
      <c r="N594" s="25">
        <v>329000</v>
      </c>
      <c r="O594" s="339"/>
      <c r="P594" s="339"/>
      <c r="Q594" s="24">
        <v>0</v>
      </c>
      <c r="R594" s="88">
        <v>55000</v>
      </c>
      <c r="S594" s="88">
        <v>100000</v>
      </c>
      <c r="T594" s="88">
        <v>0</v>
      </c>
      <c r="U594" s="88">
        <v>0</v>
      </c>
      <c r="V594" s="3"/>
      <c r="W594" s="1"/>
      <c r="X594" s="1"/>
      <c r="Y594" s="1"/>
    </row>
    <row r="595" spans="1:25" ht="21.75" customHeight="1">
      <c r="A595" s="13"/>
      <c r="B595" s="343" t="s">
        <v>528</v>
      </c>
      <c r="C595" s="343"/>
      <c r="D595" s="343"/>
      <c r="E595" s="343"/>
      <c r="F595" s="343"/>
      <c r="G595" s="344"/>
      <c r="H595" s="31" t="s">
        <v>529</v>
      </c>
      <c r="I595" s="274" t="s">
        <v>528</v>
      </c>
      <c r="J595" s="275" t="s">
        <v>1</v>
      </c>
      <c r="K595" s="28"/>
      <c r="L595" s="26">
        <v>155</v>
      </c>
      <c r="M595" s="24">
        <v>329000</v>
      </c>
      <c r="N595" s="25">
        <v>329000</v>
      </c>
      <c r="O595" s="339"/>
      <c r="P595" s="339"/>
      <c r="Q595" s="24">
        <v>0</v>
      </c>
      <c r="R595" s="88">
        <v>55000</v>
      </c>
      <c r="S595" s="88">
        <v>100000</v>
      </c>
      <c r="T595" s="88">
        <v>0</v>
      </c>
      <c r="U595" s="88">
        <v>0</v>
      </c>
      <c r="V595" s="3"/>
      <c r="W595" s="1"/>
      <c r="X595" s="1"/>
      <c r="Y595" s="1"/>
    </row>
    <row r="596" spans="1:25" ht="21.75" customHeight="1">
      <c r="A596" s="13"/>
      <c r="B596" s="343" t="s">
        <v>530</v>
      </c>
      <c r="C596" s="343"/>
      <c r="D596" s="343"/>
      <c r="E596" s="343"/>
      <c r="F596" s="343"/>
      <c r="G596" s="344"/>
      <c r="H596" s="31" t="s">
        <v>531</v>
      </c>
      <c r="I596" s="274" t="s">
        <v>530</v>
      </c>
      <c r="J596" s="275" t="s">
        <v>1</v>
      </c>
      <c r="K596" s="28"/>
      <c r="L596" s="26">
        <v>155</v>
      </c>
      <c r="M596" s="24">
        <v>329000</v>
      </c>
      <c r="N596" s="25">
        <v>329000</v>
      </c>
      <c r="O596" s="339"/>
      <c r="P596" s="339"/>
      <c r="Q596" s="24">
        <v>0</v>
      </c>
      <c r="R596" s="88">
        <v>55000</v>
      </c>
      <c r="S596" s="88">
        <v>100000</v>
      </c>
      <c r="T596" s="88">
        <v>0</v>
      </c>
      <c r="U596" s="88">
        <v>0</v>
      </c>
      <c r="V596" s="3"/>
      <c r="W596" s="1"/>
      <c r="X596" s="1"/>
      <c r="Y596" s="1"/>
    </row>
    <row r="597" spans="1:25" ht="21.75" customHeight="1">
      <c r="A597" s="13"/>
      <c r="B597" s="343" t="s">
        <v>839</v>
      </c>
      <c r="C597" s="343"/>
      <c r="D597" s="343"/>
      <c r="E597" s="343"/>
      <c r="F597" s="343"/>
      <c r="G597" s="344"/>
      <c r="H597" s="31" t="s">
        <v>397</v>
      </c>
      <c r="I597" s="274" t="s">
        <v>530</v>
      </c>
      <c r="J597" s="275" t="s">
        <v>396</v>
      </c>
      <c r="K597" s="28"/>
      <c r="L597" s="26">
        <v>0</v>
      </c>
      <c r="M597" s="24">
        <v>329000</v>
      </c>
      <c r="N597" s="25">
        <v>329000</v>
      </c>
      <c r="O597" s="339"/>
      <c r="P597" s="339"/>
      <c r="Q597" s="24">
        <v>0</v>
      </c>
      <c r="R597" s="88">
        <v>0</v>
      </c>
      <c r="S597" s="88">
        <v>0</v>
      </c>
      <c r="T597" s="88">
        <v>0</v>
      </c>
      <c r="U597" s="88">
        <v>0</v>
      </c>
      <c r="V597" s="3"/>
      <c r="W597" s="1"/>
      <c r="X597" s="1"/>
      <c r="Y597" s="1"/>
    </row>
    <row r="598" spans="1:25" ht="21.75" customHeight="1">
      <c r="A598" s="13"/>
      <c r="B598" s="343" t="s">
        <v>840</v>
      </c>
      <c r="C598" s="343"/>
      <c r="D598" s="343"/>
      <c r="E598" s="343"/>
      <c r="F598" s="343"/>
      <c r="G598" s="344"/>
      <c r="H598" s="31" t="s">
        <v>399</v>
      </c>
      <c r="I598" s="274" t="s">
        <v>530</v>
      </c>
      <c r="J598" s="275" t="s">
        <v>398</v>
      </c>
      <c r="K598" s="28"/>
      <c r="L598" s="26">
        <v>0</v>
      </c>
      <c r="M598" s="24">
        <v>329000</v>
      </c>
      <c r="N598" s="25">
        <v>329000</v>
      </c>
      <c r="O598" s="339"/>
      <c r="P598" s="339"/>
      <c r="Q598" s="24">
        <v>0</v>
      </c>
      <c r="R598" s="88">
        <v>0</v>
      </c>
      <c r="S598" s="88">
        <v>0</v>
      </c>
      <c r="T598" s="88">
        <v>0</v>
      </c>
      <c r="U598" s="88">
        <v>0</v>
      </c>
      <c r="V598" s="3"/>
      <c r="W598" s="1"/>
      <c r="X598" s="1"/>
      <c r="Y598" s="1"/>
    </row>
    <row r="599" spans="1:25" ht="21.75" customHeight="1">
      <c r="A599" s="13"/>
      <c r="B599" s="343" t="s">
        <v>843</v>
      </c>
      <c r="C599" s="343"/>
      <c r="D599" s="343"/>
      <c r="E599" s="343"/>
      <c r="F599" s="343"/>
      <c r="G599" s="344"/>
      <c r="H599" s="31" t="s">
        <v>418</v>
      </c>
      <c r="I599" s="274" t="s">
        <v>530</v>
      </c>
      <c r="J599" s="275" t="s">
        <v>417</v>
      </c>
      <c r="K599" s="28"/>
      <c r="L599" s="26">
        <v>155</v>
      </c>
      <c r="M599" s="24">
        <v>0</v>
      </c>
      <c r="N599" s="25">
        <v>0</v>
      </c>
      <c r="O599" s="339"/>
      <c r="P599" s="339"/>
      <c r="Q599" s="24">
        <v>0</v>
      </c>
      <c r="R599" s="88">
        <v>55000</v>
      </c>
      <c r="S599" s="88">
        <v>100000</v>
      </c>
      <c r="T599" s="88">
        <v>0</v>
      </c>
      <c r="U599" s="88">
        <v>0</v>
      </c>
      <c r="V599" s="3"/>
      <c r="W599" s="1"/>
      <c r="X599" s="1"/>
      <c r="Y599" s="1"/>
    </row>
    <row r="600" spans="1:25" ht="12.75" customHeight="1">
      <c r="A600" s="13"/>
      <c r="B600" s="343" t="s">
        <v>844</v>
      </c>
      <c r="C600" s="343"/>
      <c r="D600" s="343"/>
      <c r="E600" s="343"/>
      <c r="F600" s="343"/>
      <c r="G600" s="344"/>
      <c r="H600" s="31" t="s">
        <v>420</v>
      </c>
      <c r="I600" s="274" t="s">
        <v>530</v>
      </c>
      <c r="J600" s="275" t="s">
        <v>419</v>
      </c>
      <c r="K600" s="28"/>
      <c r="L600" s="26">
        <v>155</v>
      </c>
      <c r="M600" s="24">
        <v>0</v>
      </c>
      <c r="N600" s="25">
        <v>0</v>
      </c>
      <c r="O600" s="339"/>
      <c r="P600" s="339"/>
      <c r="Q600" s="24">
        <v>0</v>
      </c>
      <c r="R600" s="88">
        <v>55000</v>
      </c>
      <c r="S600" s="88">
        <v>100000</v>
      </c>
      <c r="T600" s="88">
        <v>0</v>
      </c>
      <c r="U600" s="88">
        <v>0</v>
      </c>
      <c r="V600" s="3"/>
      <c r="W600" s="1"/>
      <c r="X600" s="1"/>
      <c r="Y600" s="1"/>
    </row>
    <row r="601" spans="1:25" ht="32.25" customHeight="1">
      <c r="A601" s="13"/>
      <c r="B601" s="343" t="s">
        <v>1022</v>
      </c>
      <c r="C601" s="343"/>
      <c r="D601" s="343"/>
      <c r="E601" s="343"/>
      <c r="F601" s="343"/>
      <c r="G601" s="344"/>
      <c r="H601" s="276" t="s">
        <v>1023</v>
      </c>
      <c r="I601" s="277" t="s">
        <v>1022</v>
      </c>
      <c r="J601" s="278" t="s">
        <v>1</v>
      </c>
      <c r="K601" s="279"/>
      <c r="L601" s="280">
        <v>0</v>
      </c>
      <c r="M601" s="24">
        <v>22028800</v>
      </c>
      <c r="N601" s="25">
        <v>17163300</v>
      </c>
      <c r="O601" s="339"/>
      <c r="P601" s="339"/>
      <c r="Q601" s="24">
        <v>0</v>
      </c>
      <c r="R601" s="88">
        <v>0</v>
      </c>
      <c r="S601" s="88">
        <v>0</v>
      </c>
      <c r="T601" s="88">
        <v>0</v>
      </c>
      <c r="U601" s="88">
        <v>0</v>
      </c>
      <c r="V601" s="3"/>
      <c r="W601" s="1"/>
      <c r="X601" s="1"/>
      <c r="Y601" s="1"/>
    </row>
    <row r="602" spans="1:25" ht="21.75" customHeight="1">
      <c r="A602" s="13"/>
      <c r="B602" s="343" t="s">
        <v>1024</v>
      </c>
      <c r="C602" s="343"/>
      <c r="D602" s="343"/>
      <c r="E602" s="343"/>
      <c r="F602" s="343"/>
      <c r="G602" s="344"/>
      <c r="H602" s="31" t="s">
        <v>1025</v>
      </c>
      <c r="I602" s="274" t="s">
        <v>1024</v>
      </c>
      <c r="J602" s="275" t="s">
        <v>1</v>
      </c>
      <c r="K602" s="28"/>
      <c r="L602" s="26">
        <v>0</v>
      </c>
      <c r="M602" s="24">
        <v>5133800</v>
      </c>
      <c r="N602" s="25">
        <v>5133800</v>
      </c>
      <c r="O602" s="339"/>
      <c r="P602" s="339"/>
      <c r="Q602" s="24">
        <v>0</v>
      </c>
      <c r="R602" s="88">
        <v>0</v>
      </c>
      <c r="S602" s="88">
        <v>0</v>
      </c>
      <c r="T602" s="88">
        <v>0</v>
      </c>
      <c r="U602" s="88">
        <v>0</v>
      </c>
      <c r="V602" s="3"/>
      <c r="W602" s="1"/>
      <c r="X602" s="1"/>
      <c r="Y602" s="1"/>
    </row>
    <row r="603" spans="1:25" ht="21.75" customHeight="1">
      <c r="A603" s="13"/>
      <c r="B603" s="343" t="s">
        <v>1024</v>
      </c>
      <c r="C603" s="343"/>
      <c r="D603" s="343"/>
      <c r="E603" s="343"/>
      <c r="F603" s="343"/>
      <c r="G603" s="344"/>
      <c r="H603" s="31" t="s">
        <v>1025</v>
      </c>
      <c r="I603" s="274" t="s">
        <v>1024</v>
      </c>
      <c r="J603" s="275" t="s">
        <v>1</v>
      </c>
      <c r="K603" s="28"/>
      <c r="L603" s="26">
        <v>0</v>
      </c>
      <c r="M603" s="24">
        <v>5133800</v>
      </c>
      <c r="N603" s="25">
        <v>5133800</v>
      </c>
      <c r="O603" s="339"/>
      <c r="P603" s="339"/>
      <c r="Q603" s="24">
        <v>0</v>
      </c>
      <c r="R603" s="88">
        <v>0</v>
      </c>
      <c r="S603" s="88">
        <v>0</v>
      </c>
      <c r="T603" s="88">
        <v>0</v>
      </c>
      <c r="U603" s="88">
        <v>0</v>
      </c>
      <c r="V603" s="3"/>
      <c r="W603" s="1"/>
      <c r="X603" s="1"/>
      <c r="Y603" s="1"/>
    </row>
    <row r="604" spans="1:25" ht="21.75" customHeight="1">
      <c r="A604" s="13"/>
      <c r="B604" s="343" t="s">
        <v>1026</v>
      </c>
      <c r="C604" s="343"/>
      <c r="D604" s="343"/>
      <c r="E604" s="343"/>
      <c r="F604" s="343"/>
      <c r="G604" s="344"/>
      <c r="H604" s="31" t="s">
        <v>1027</v>
      </c>
      <c r="I604" s="274" t="s">
        <v>1026</v>
      </c>
      <c r="J604" s="275" t="s">
        <v>1</v>
      </c>
      <c r="K604" s="28"/>
      <c r="L604" s="26">
        <v>0</v>
      </c>
      <c r="M604" s="24">
        <v>4774400</v>
      </c>
      <c r="N604" s="25">
        <v>4774400</v>
      </c>
      <c r="O604" s="339"/>
      <c r="P604" s="339"/>
      <c r="Q604" s="24">
        <v>0</v>
      </c>
      <c r="R604" s="88">
        <v>0</v>
      </c>
      <c r="S604" s="88">
        <v>0</v>
      </c>
      <c r="T604" s="88">
        <v>0</v>
      </c>
      <c r="U604" s="88">
        <v>0</v>
      </c>
      <c r="V604" s="3"/>
      <c r="W604" s="1"/>
      <c r="X604" s="1"/>
      <c r="Y604" s="1"/>
    </row>
    <row r="605" spans="1:25" ht="21.75" customHeight="1">
      <c r="A605" s="13"/>
      <c r="B605" s="343" t="s">
        <v>839</v>
      </c>
      <c r="C605" s="343"/>
      <c r="D605" s="343"/>
      <c r="E605" s="343"/>
      <c r="F605" s="343"/>
      <c r="G605" s="344"/>
      <c r="H605" s="31" t="s">
        <v>397</v>
      </c>
      <c r="I605" s="274" t="s">
        <v>1026</v>
      </c>
      <c r="J605" s="275" t="s">
        <v>396</v>
      </c>
      <c r="K605" s="28"/>
      <c r="L605" s="26">
        <v>0</v>
      </c>
      <c r="M605" s="24">
        <v>4774400</v>
      </c>
      <c r="N605" s="25">
        <v>4774400</v>
      </c>
      <c r="O605" s="339"/>
      <c r="P605" s="339"/>
      <c r="Q605" s="24">
        <v>0</v>
      </c>
      <c r="R605" s="88">
        <v>0</v>
      </c>
      <c r="S605" s="88">
        <v>0</v>
      </c>
      <c r="T605" s="88">
        <v>0</v>
      </c>
      <c r="U605" s="88">
        <v>0</v>
      </c>
      <c r="V605" s="3"/>
      <c r="W605" s="1"/>
      <c r="X605" s="1"/>
      <c r="Y605" s="1"/>
    </row>
    <row r="606" spans="1:25" ht="21.75" customHeight="1">
      <c r="A606" s="13"/>
      <c r="B606" s="343" t="s">
        <v>840</v>
      </c>
      <c r="C606" s="343"/>
      <c r="D606" s="343"/>
      <c r="E606" s="343"/>
      <c r="F606" s="343"/>
      <c r="G606" s="344"/>
      <c r="H606" s="31" t="s">
        <v>399</v>
      </c>
      <c r="I606" s="274" t="s">
        <v>1026</v>
      </c>
      <c r="J606" s="275" t="s">
        <v>398</v>
      </c>
      <c r="K606" s="28"/>
      <c r="L606" s="26">
        <v>0</v>
      </c>
      <c r="M606" s="24">
        <v>4774400</v>
      </c>
      <c r="N606" s="25">
        <v>4774400</v>
      </c>
      <c r="O606" s="339"/>
      <c r="P606" s="339"/>
      <c r="Q606" s="24">
        <v>0</v>
      </c>
      <c r="R606" s="88">
        <v>0</v>
      </c>
      <c r="S606" s="88">
        <v>0</v>
      </c>
      <c r="T606" s="88">
        <v>0</v>
      </c>
      <c r="U606" s="88">
        <v>0</v>
      </c>
      <c r="V606" s="3"/>
      <c r="W606" s="1"/>
      <c r="X606" s="1"/>
      <c r="Y606" s="1"/>
    </row>
    <row r="607" spans="1:25" ht="21.75" customHeight="1">
      <c r="A607" s="13"/>
      <c r="B607" s="343" t="s">
        <v>1028</v>
      </c>
      <c r="C607" s="343"/>
      <c r="D607" s="343"/>
      <c r="E607" s="343"/>
      <c r="F607" s="343"/>
      <c r="G607" s="344"/>
      <c r="H607" s="31" t="s">
        <v>1027</v>
      </c>
      <c r="I607" s="274" t="s">
        <v>1028</v>
      </c>
      <c r="J607" s="275" t="s">
        <v>1</v>
      </c>
      <c r="K607" s="28"/>
      <c r="L607" s="26">
        <v>0</v>
      </c>
      <c r="M607" s="24">
        <v>359400</v>
      </c>
      <c r="N607" s="25">
        <v>359400</v>
      </c>
      <c r="O607" s="339"/>
      <c r="P607" s="339"/>
      <c r="Q607" s="24">
        <v>0</v>
      </c>
      <c r="R607" s="88">
        <v>0</v>
      </c>
      <c r="S607" s="88">
        <v>0</v>
      </c>
      <c r="T607" s="88">
        <v>0</v>
      </c>
      <c r="U607" s="88">
        <v>0</v>
      </c>
      <c r="V607" s="3"/>
      <c r="W607" s="1"/>
      <c r="X607" s="1"/>
      <c r="Y607" s="1"/>
    </row>
    <row r="608" spans="1:25" ht="21.75" customHeight="1">
      <c r="A608" s="13"/>
      <c r="B608" s="343" t="s">
        <v>839</v>
      </c>
      <c r="C608" s="343"/>
      <c r="D608" s="343"/>
      <c r="E608" s="343"/>
      <c r="F608" s="343"/>
      <c r="G608" s="344"/>
      <c r="H608" s="31" t="s">
        <v>397</v>
      </c>
      <c r="I608" s="274" t="s">
        <v>1028</v>
      </c>
      <c r="J608" s="275" t="s">
        <v>396</v>
      </c>
      <c r="K608" s="28"/>
      <c r="L608" s="26">
        <v>0</v>
      </c>
      <c r="M608" s="24">
        <v>359400</v>
      </c>
      <c r="N608" s="25">
        <v>359400</v>
      </c>
      <c r="O608" s="339"/>
      <c r="P608" s="339"/>
      <c r="Q608" s="24">
        <v>0</v>
      </c>
      <c r="R608" s="88">
        <v>0</v>
      </c>
      <c r="S608" s="88">
        <v>0</v>
      </c>
      <c r="T608" s="88">
        <v>0</v>
      </c>
      <c r="U608" s="88">
        <v>0</v>
      </c>
      <c r="V608" s="3"/>
      <c r="W608" s="1"/>
      <c r="X608" s="1"/>
      <c r="Y608" s="1"/>
    </row>
    <row r="609" spans="1:25" ht="21.75" customHeight="1">
      <c r="A609" s="13"/>
      <c r="B609" s="343" t="s">
        <v>840</v>
      </c>
      <c r="C609" s="343"/>
      <c r="D609" s="343"/>
      <c r="E609" s="343"/>
      <c r="F609" s="343"/>
      <c r="G609" s="344"/>
      <c r="H609" s="31" t="s">
        <v>399</v>
      </c>
      <c r="I609" s="274" t="s">
        <v>1028</v>
      </c>
      <c r="J609" s="275" t="s">
        <v>398</v>
      </c>
      <c r="K609" s="28"/>
      <c r="L609" s="26">
        <v>0</v>
      </c>
      <c r="M609" s="24">
        <v>359400</v>
      </c>
      <c r="N609" s="25">
        <v>359400</v>
      </c>
      <c r="O609" s="339"/>
      <c r="P609" s="339"/>
      <c r="Q609" s="24">
        <v>0</v>
      </c>
      <c r="R609" s="88">
        <v>0</v>
      </c>
      <c r="S609" s="88">
        <v>0</v>
      </c>
      <c r="T609" s="88">
        <v>0</v>
      </c>
      <c r="U609" s="88">
        <v>0</v>
      </c>
      <c r="V609" s="3"/>
      <c r="W609" s="1"/>
      <c r="X609" s="1"/>
      <c r="Y609" s="1"/>
    </row>
    <row r="610" spans="1:25" ht="12.75" customHeight="1">
      <c r="A610" s="13"/>
      <c r="B610" s="343" t="s">
        <v>1029</v>
      </c>
      <c r="C610" s="343"/>
      <c r="D610" s="343"/>
      <c r="E610" s="343"/>
      <c r="F610" s="343"/>
      <c r="G610" s="344"/>
      <c r="H610" s="31" t="s">
        <v>1030</v>
      </c>
      <c r="I610" s="274" t="s">
        <v>1029</v>
      </c>
      <c r="J610" s="275" t="s">
        <v>1</v>
      </c>
      <c r="K610" s="28"/>
      <c r="L610" s="26">
        <v>0</v>
      </c>
      <c r="M610" s="24">
        <v>16895000</v>
      </c>
      <c r="N610" s="25">
        <v>12029500</v>
      </c>
      <c r="O610" s="339"/>
      <c r="P610" s="339"/>
      <c r="Q610" s="24">
        <v>0</v>
      </c>
      <c r="R610" s="88">
        <v>0</v>
      </c>
      <c r="S610" s="88">
        <v>0</v>
      </c>
      <c r="T610" s="88">
        <v>0</v>
      </c>
      <c r="U610" s="88">
        <v>0</v>
      </c>
      <c r="V610" s="3"/>
      <c r="W610" s="1"/>
      <c r="X610" s="1"/>
      <c r="Y610" s="1"/>
    </row>
    <row r="611" spans="1:25" ht="12.75" customHeight="1">
      <c r="A611" s="13"/>
      <c r="B611" s="343" t="s">
        <v>1031</v>
      </c>
      <c r="C611" s="343"/>
      <c r="D611" s="343"/>
      <c r="E611" s="343"/>
      <c r="F611" s="343"/>
      <c r="G611" s="344"/>
      <c r="H611" s="31" t="s">
        <v>1032</v>
      </c>
      <c r="I611" s="274" t="s">
        <v>1031</v>
      </c>
      <c r="J611" s="275" t="s">
        <v>1</v>
      </c>
      <c r="K611" s="28"/>
      <c r="L611" s="26">
        <v>0</v>
      </c>
      <c r="M611" s="24">
        <v>4305000</v>
      </c>
      <c r="N611" s="25">
        <v>4305000</v>
      </c>
      <c r="O611" s="339"/>
      <c r="P611" s="339"/>
      <c r="Q611" s="24">
        <v>0</v>
      </c>
      <c r="R611" s="88">
        <v>0</v>
      </c>
      <c r="S611" s="88">
        <v>0</v>
      </c>
      <c r="T611" s="88">
        <v>0</v>
      </c>
      <c r="U611" s="88">
        <v>0</v>
      </c>
      <c r="V611" s="3"/>
      <c r="W611" s="1"/>
      <c r="X611" s="1"/>
      <c r="Y611" s="1"/>
    </row>
    <row r="612" spans="1:25" ht="21.75" customHeight="1">
      <c r="A612" s="13"/>
      <c r="B612" s="343" t="s">
        <v>1033</v>
      </c>
      <c r="C612" s="343"/>
      <c r="D612" s="343"/>
      <c r="E612" s="343"/>
      <c r="F612" s="343"/>
      <c r="G612" s="344"/>
      <c r="H612" s="31" t="s">
        <v>1034</v>
      </c>
      <c r="I612" s="274" t="s">
        <v>1033</v>
      </c>
      <c r="J612" s="275" t="s">
        <v>1</v>
      </c>
      <c r="K612" s="28"/>
      <c r="L612" s="26">
        <v>0</v>
      </c>
      <c r="M612" s="24">
        <v>4305000</v>
      </c>
      <c r="N612" s="25">
        <v>4305000</v>
      </c>
      <c r="O612" s="339"/>
      <c r="P612" s="339"/>
      <c r="Q612" s="24">
        <v>0</v>
      </c>
      <c r="R612" s="88">
        <v>0</v>
      </c>
      <c r="S612" s="88">
        <v>0</v>
      </c>
      <c r="T612" s="88">
        <v>0</v>
      </c>
      <c r="U612" s="88">
        <v>0</v>
      </c>
      <c r="V612" s="3"/>
      <c r="W612" s="1"/>
      <c r="X612" s="1"/>
      <c r="Y612" s="1"/>
    </row>
    <row r="613" spans="1:25" ht="12.75" customHeight="1">
      <c r="A613" s="13"/>
      <c r="B613" s="343" t="s">
        <v>863</v>
      </c>
      <c r="C613" s="343"/>
      <c r="D613" s="343"/>
      <c r="E613" s="343"/>
      <c r="F613" s="343"/>
      <c r="G613" s="344"/>
      <c r="H613" s="31" t="s">
        <v>768</v>
      </c>
      <c r="I613" s="274" t="s">
        <v>1033</v>
      </c>
      <c r="J613" s="275" t="s">
        <v>767</v>
      </c>
      <c r="K613" s="28"/>
      <c r="L613" s="26">
        <v>0</v>
      </c>
      <c r="M613" s="24">
        <v>4305000</v>
      </c>
      <c r="N613" s="25">
        <v>4305000</v>
      </c>
      <c r="O613" s="339"/>
      <c r="P613" s="339"/>
      <c r="Q613" s="24">
        <v>0</v>
      </c>
      <c r="R613" s="88">
        <v>0</v>
      </c>
      <c r="S613" s="88">
        <v>0</v>
      </c>
      <c r="T613" s="88">
        <v>0</v>
      </c>
      <c r="U613" s="88">
        <v>0</v>
      </c>
      <c r="V613" s="3"/>
      <c r="W613" s="1"/>
      <c r="X613" s="1"/>
      <c r="Y613" s="1"/>
    </row>
    <row r="614" spans="1:25" ht="12.75" customHeight="1">
      <c r="A614" s="13"/>
      <c r="B614" s="343" t="s">
        <v>876</v>
      </c>
      <c r="C614" s="343"/>
      <c r="D614" s="343"/>
      <c r="E614" s="343"/>
      <c r="F614" s="343"/>
      <c r="G614" s="344"/>
      <c r="H614" s="31" t="s">
        <v>770</v>
      </c>
      <c r="I614" s="274" t="s">
        <v>1033</v>
      </c>
      <c r="J614" s="275" t="s">
        <v>769</v>
      </c>
      <c r="K614" s="28"/>
      <c r="L614" s="26">
        <v>0</v>
      </c>
      <c r="M614" s="24">
        <v>4305000</v>
      </c>
      <c r="N614" s="25">
        <v>4305000</v>
      </c>
      <c r="O614" s="339"/>
      <c r="P614" s="339"/>
      <c r="Q614" s="24">
        <v>0</v>
      </c>
      <c r="R614" s="88">
        <v>0</v>
      </c>
      <c r="S614" s="88">
        <v>0</v>
      </c>
      <c r="T614" s="88">
        <v>0</v>
      </c>
      <c r="U614" s="88">
        <v>0</v>
      </c>
      <c r="V614" s="3"/>
      <c r="W614" s="1"/>
      <c r="X614" s="1"/>
      <c r="Y614" s="1"/>
    </row>
    <row r="615" spans="1:25" ht="12.75" customHeight="1">
      <c r="A615" s="13"/>
      <c r="B615" s="343" t="s">
        <v>1035</v>
      </c>
      <c r="C615" s="343"/>
      <c r="D615" s="343"/>
      <c r="E615" s="343"/>
      <c r="F615" s="343"/>
      <c r="G615" s="344"/>
      <c r="H615" s="31" t="s">
        <v>1036</v>
      </c>
      <c r="I615" s="274" t="s">
        <v>1035</v>
      </c>
      <c r="J615" s="275" t="s">
        <v>1</v>
      </c>
      <c r="K615" s="28"/>
      <c r="L615" s="26">
        <v>0</v>
      </c>
      <c r="M615" s="24">
        <v>12590000</v>
      </c>
      <c r="N615" s="25">
        <v>7724500</v>
      </c>
      <c r="O615" s="339"/>
      <c r="P615" s="339"/>
      <c r="Q615" s="24">
        <v>0</v>
      </c>
      <c r="R615" s="88">
        <v>0</v>
      </c>
      <c r="S615" s="88">
        <v>0</v>
      </c>
      <c r="T615" s="88">
        <v>0</v>
      </c>
      <c r="U615" s="88">
        <v>0</v>
      </c>
      <c r="V615" s="3"/>
      <c r="W615" s="1"/>
      <c r="X615" s="1"/>
      <c r="Y615" s="1"/>
    </row>
    <row r="616" spans="1:25" ht="12.75" customHeight="1">
      <c r="A616" s="13"/>
      <c r="B616" s="343" t="s">
        <v>1037</v>
      </c>
      <c r="C616" s="343"/>
      <c r="D616" s="343"/>
      <c r="E616" s="343"/>
      <c r="F616" s="343"/>
      <c r="G616" s="344"/>
      <c r="H616" s="31" t="s">
        <v>1038</v>
      </c>
      <c r="I616" s="274" t="s">
        <v>1037</v>
      </c>
      <c r="J616" s="275" t="s">
        <v>1</v>
      </c>
      <c r="K616" s="28"/>
      <c r="L616" s="26">
        <v>0</v>
      </c>
      <c r="M616" s="24">
        <v>12590000</v>
      </c>
      <c r="N616" s="25">
        <v>7724500</v>
      </c>
      <c r="O616" s="339"/>
      <c r="P616" s="339"/>
      <c r="Q616" s="24">
        <v>0</v>
      </c>
      <c r="R616" s="88">
        <v>0</v>
      </c>
      <c r="S616" s="88">
        <v>0</v>
      </c>
      <c r="T616" s="88">
        <v>0</v>
      </c>
      <c r="U616" s="88">
        <v>0</v>
      </c>
      <c r="V616" s="3"/>
      <c r="W616" s="1"/>
      <c r="X616" s="1"/>
      <c r="Y616" s="1"/>
    </row>
    <row r="617" spans="1:25" ht="12.75" customHeight="1">
      <c r="A617" s="13"/>
      <c r="B617" s="343" t="s">
        <v>863</v>
      </c>
      <c r="C617" s="343"/>
      <c r="D617" s="343"/>
      <c r="E617" s="343"/>
      <c r="F617" s="343"/>
      <c r="G617" s="344"/>
      <c r="H617" s="31" t="s">
        <v>768</v>
      </c>
      <c r="I617" s="274" t="s">
        <v>1037</v>
      </c>
      <c r="J617" s="275" t="s">
        <v>767</v>
      </c>
      <c r="K617" s="28"/>
      <c r="L617" s="26">
        <v>0</v>
      </c>
      <c r="M617" s="24">
        <v>0</v>
      </c>
      <c r="N617" s="25">
        <v>0</v>
      </c>
      <c r="O617" s="339"/>
      <c r="P617" s="339"/>
      <c r="Q617" s="24">
        <v>0</v>
      </c>
      <c r="R617" s="88">
        <v>0</v>
      </c>
      <c r="S617" s="88">
        <v>0</v>
      </c>
      <c r="T617" s="88">
        <v>0</v>
      </c>
      <c r="U617" s="88">
        <v>0</v>
      </c>
      <c r="V617" s="3"/>
      <c r="W617" s="1"/>
      <c r="X617" s="1"/>
      <c r="Y617" s="1"/>
    </row>
    <row r="618" spans="1:25" ht="12.75" customHeight="1">
      <c r="A618" s="13"/>
      <c r="B618" s="343" t="s">
        <v>876</v>
      </c>
      <c r="C618" s="343"/>
      <c r="D618" s="343"/>
      <c r="E618" s="343"/>
      <c r="F618" s="343"/>
      <c r="G618" s="344"/>
      <c r="H618" s="31" t="s">
        <v>770</v>
      </c>
      <c r="I618" s="274" t="s">
        <v>1037</v>
      </c>
      <c r="J618" s="275" t="s">
        <v>769</v>
      </c>
      <c r="K618" s="28"/>
      <c r="L618" s="26">
        <v>0</v>
      </c>
      <c r="M618" s="24">
        <v>0</v>
      </c>
      <c r="N618" s="25">
        <v>0</v>
      </c>
      <c r="O618" s="339"/>
      <c r="P618" s="339"/>
      <c r="Q618" s="24">
        <v>0</v>
      </c>
      <c r="R618" s="88">
        <v>0</v>
      </c>
      <c r="S618" s="88">
        <v>0</v>
      </c>
      <c r="T618" s="88">
        <v>0</v>
      </c>
      <c r="U618" s="88">
        <v>0</v>
      </c>
      <c r="V618" s="3"/>
      <c r="W618" s="1"/>
      <c r="X618" s="1"/>
      <c r="Y618" s="1"/>
    </row>
    <row r="619" spans="1:25" ht="21.75" customHeight="1">
      <c r="A619" s="13"/>
      <c r="B619" s="343" t="s">
        <v>663</v>
      </c>
      <c r="C619" s="343"/>
      <c r="D619" s="343"/>
      <c r="E619" s="343"/>
      <c r="F619" s="343"/>
      <c r="G619" s="344"/>
      <c r="H619" s="276" t="s">
        <v>1039</v>
      </c>
      <c r="I619" s="277" t="s">
        <v>663</v>
      </c>
      <c r="J619" s="278" t="s">
        <v>1</v>
      </c>
      <c r="K619" s="279"/>
      <c r="L619" s="280">
        <v>283.86</v>
      </c>
      <c r="M619" s="24">
        <v>8504400</v>
      </c>
      <c r="N619" s="25">
        <v>8504400</v>
      </c>
      <c r="O619" s="339"/>
      <c r="P619" s="339"/>
      <c r="Q619" s="24">
        <v>0</v>
      </c>
      <c r="R619" s="88">
        <v>141929.60000000001</v>
      </c>
      <c r="S619" s="88">
        <v>141929.60000000001</v>
      </c>
      <c r="T619" s="88">
        <v>0</v>
      </c>
      <c r="U619" s="88">
        <v>0</v>
      </c>
      <c r="V619" s="3"/>
      <c r="W619" s="1"/>
      <c r="X619" s="1"/>
      <c r="Y619" s="1"/>
    </row>
    <row r="620" spans="1:25" ht="32.25" customHeight="1">
      <c r="A620" s="13"/>
      <c r="B620" s="343" t="s">
        <v>665</v>
      </c>
      <c r="C620" s="343"/>
      <c r="D620" s="343"/>
      <c r="E620" s="343"/>
      <c r="F620" s="343"/>
      <c r="G620" s="344"/>
      <c r="H620" s="31" t="s">
        <v>666</v>
      </c>
      <c r="I620" s="274" t="s">
        <v>665</v>
      </c>
      <c r="J620" s="275" t="s">
        <v>1</v>
      </c>
      <c r="K620" s="28"/>
      <c r="L620" s="26">
        <v>283.86</v>
      </c>
      <c r="M620" s="24">
        <v>6784100</v>
      </c>
      <c r="N620" s="25">
        <v>6784100</v>
      </c>
      <c r="O620" s="339"/>
      <c r="P620" s="339"/>
      <c r="Q620" s="24">
        <v>0</v>
      </c>
      <c r="R620" s="88">
        <v>141929.60000000001</v>
      </c>
      <c r="S620" s="88">
        <v>141929.60000000001</v>
      </c>
      <c r="T620" s="88">
        <v>0</v>
      </c>
      <c r="U620" s="88">
        <v>0</v>
      </c>
      <c r="V620" s="3"/>
      <c r="W620" s="1"/>
      <c r="X620" s="1"/>
      <c r="Y620" s="1"/>
    </row>
    <row r="621" spans="1:25" ht="21.75" customHeight="1">
      <c r="A621" s="13"/>
      <c r="B621" s="343" t="s">
        <v>667</v>
      </c>
      <c r="C621" s="343"/>
      <c r="D621" s="343"/>
      <c r="E621" s="343"/>
      <c r="F621" s="343"/>
      <c r="G621" s="344"/>
      <c r="H621" s="31" t="s">
        <v>668</v>
      </c>
      <c r="I621" s="274" t="s">
        <v>667</v>
      </c>
      <c r="J621" s="275" t="s">
        <v>1</v>
      </c>
      <c r="K621" s="28"/>
      <c r="L621" s="26">
        <v>250</v>
      </c>
      <c r="M621" s="24">
        <v>5744100</v>
      </c>
      <c r="N621" s="25">
        <v>5744100</v>
      </c>
      <c r="O621" s="339"/>
      <c r="P621" s="339"/>
      <c r="Q621" s="24">
        <v>0</v>
      </c>
      <c r="R621" s="88">
        <v>125000</v>
      </c>
      <c r="S621" s="88">
        <v>125000</v>
      </c>
      <c r="T621" s="88">
        <v>0</v>
      </c>
      <c r="U621" s="88">
        <v>0</v>
      </c>
      <c r="V621" s="3"/>
      <c r="W621" s="1"/>
      <c r="X621" s="1"/>
      <c r="Y621" s="1"/>
    </row>
    <row r="622" spans="1:25" ht="21.75" customHeight="1">
      <c r="A622" s="13"/>
      <c r="B622" s="343" t="s">
        <v>669</v>
      </c>
      <c r="C622" s="343"/>
      <c r="D622" s="343"/>
      <c r="E622" s="343"/>
      <c r="F622" s="343"/>
      <c r="G622" s="344"/>
      <c r="H622" s="31" t="s">
        <v>670</v>
      </c>
      <c r="I622" s="274" t="s">
        <v>669</v>
      </c>
      <c r="J622" s="275" t="s">
        <v>1</v>
      </c>
      <c r="K622" s="28"/>
      <c r="L622" s="26">
        <v>250</v>
      </c>
      <c r="M622" s="24">
        <v>2566100</v>
      </c>
      <c r="N622" s="25">
        <v>2566100</v>
      </c>
      <c r="O622" s="339"/>
      <c r="P622" s="339"/>
      <c r="Q622" s="24">
        <v>0</v>
      </c>
      <c r="R622" s="88">
        <v>125000</v>
      </c>
      <c r="S622" s="88">
        <v>125000</v>
      </c>
      <c r="T622" s="88">
        <v>0</v>
      </c>
      <c r="U622" s="88">
        <v>0</v>
      </c>
      <c r="V622" s="3"/>
      <c r="W622" s="1"/>
      <c r="X622" s="1"/>
      <c r="Y622" s="1"/>
    </row>
    <row r="623" spans="1:25" ht="21.75" customHeight="1">
      <c r="A623" s="13"/>
      <c r="B623" s="343" t="s">
        <v>839</v>
      </c>
      <c r="C623" s="343"/>
      <c r="D623" s="343"/>
      <c r="E623" s="343"/>
      <c r="F623" s="343"/>
      <c r="G623" s="344"/>
      <c r="H623" s="31" t="s">
        <v>397</v>
      </c>
      <c r="I623" s="274" t="s">
        <v>669</v>
      </c>
      <c r="J623" s="275" t="s">
        <v>396</v>
      </c>
      <c r="K623" s="28"/>
      <c r="L623" s="26">
        <v>250</v>
      </c>
      <c r="M623" s="24">
        <v>2566100</v>
      </c>
      <c r="N623" s="25">
        <v>2566100</v>
      </c>
      <c r="O623" s="339"/>
      <c r="P623" s="339"/>
      <c r="Q623" s="24">
        <v>0</v>
      </c>
      <c r="R623" s="88">
        <v>125000</v>
      </c>
      <c r="S623" s="88">
        <v>125000</v>
      </c>
      <c r="T623" s="88">
        <v>0</v>
      </c>
      <c r="U623" s="88">
        <v>0</v>
      </c>
      <c r="V623" s="3"/>
      <c r="W623" s="1"/>
      <c r="X623" s="1"/>
      <c r="Y623" s="1"/>
    </row>
    <row r="624" spans="1:25" ht="21.75" customHeight="1">
      <c r="A624" s="13"/>
      <c r="B624" s="343" t="s">
        <v>840</v>
      </c>
      <c r="C624" s="343"/>
      <c r="D624" s="343"/>
      <c r="E624" s="343"/>
      <c r="F624" s="343"/>
      <c r="G624" s="344"/>
      <c r="H624" s="31" t="s">
        <v>399</v>
      </c>
      <c r="I624" s="274" t="s">
        <v>669</v>
      </c>
      <c r="J624" s="275" t="s">
        <v>398</v>
      </c>
      <c r="K624" s="28"/>
      <c r="L624" s="26">
        <v>250</v>
      </c>
      <c r="M624" s="24">
        <v>2566100</v>
      </c>
      <c r="N624" s="25">
        <v>2566100</v>
      </c>
      <c r="O624" s="339"/>
      <c r="P624" s="339"/>
      <c r="Q624" s="24">
        <v>0</v>
      </c>
      <c r="R624" s="88">
        <v>125000</v>
      </c>
      <c r="S624" s="88">
        <v>125000</v>
      </c>
      <c r="T624" s="88">
        <v>0</v>
      </c>
      <c r="U624" s="88">
        <v>0</v>
      </c>
      <c r="V624" s="3"/>
      <c r="W624" s="1"/>
      <c r="X624" s="1"/>
      <c r="Y624" s="1"/>
    </row>
    <row r="625" spans="1:25" ht="12.75" customHeight="1">
      <c r="A625" s="13"/>
      <c r="B625" s="343" t="s">
        <v>1040</v>
      </c>
      <c r="C625" s="343"/>
      <c r="D625" s="343"/>
      <c r="E625" s="343"/>
      <c r="F625" s="343"/>
      <c r="G625" s="344"/>
      <c r="H625" s="31" t="s">
        <v>1041</v>
      </c>
      <c r="I625" s="274" t="s">
        <v>1040</v>
      </c>
      <c r="J625" s="275" t="s">
        <v>1</v>
      </c>
      <c r="K625" s="28"/>
      <c r="L625" s="26">
        <v>0</v>
      </c>
      <c r="M625" s="24">
        <v>2807500</v>
      </c>
      <c r="N625" s="25">
        <v>2807500</v>
      </c>
      <c r="O625" s="339"/>
      <c r="P625" s="339"/>
      <c r="Q625" s="24">
        <v>0</v>
      </c>
      <c r="R625" s="88">
        <v>0</v>
      </c>
      <c r="S625" s="88">
        <v>0</v>
      </c>
      <c r="T625" s="88">
        <v>0</v>
      </c>
      <c r="U625" s="88">
        <v>0</v>
      </c>
      <c r="V625" s="3"/>
      <c r="W625" s="1"/>
      <c r="X625" s="1"/>
      <c r="Y625" s="1"/>
    </row>
    <row r="626" spans="1:25" ht="21.75" customHeight="1">
      <c r="A626" s="13"/>
      <c r="B626" s="343" t="s">
        <v>839</v>
      </c>
      <c r="C626" s="343"/>
      <c r="D626" s="343"/>
      <c r="E626" s="343"/>
      <c r="F626" s="343"/>
      <c r="G626" s="344"/>
      <c r="H626" s="31" t="s">
        <v>397</v>
      </c>
      <c r="I626" s="274" t="s">
        <v>1040</v>
      </c>
      <c r="J626" s="275" t="s">
        <v>396</v>
      </c>
      <c r="K626" s="28"/>
      <c r="L626" s="26">
        <v>0</v>
      </c>
      <c r="M626" s="24">
        <v>2807500</v>
      </c>
      <c r="N626" s="25">
        <v>2807500</v>
      </c>
      <c r="O626" s="339"/>
      <c r="P626" s="339"/>
      <c r="Q626" s="24">
        <v>0</v>
      </c>
      <c r="R626" s="88">
        <v>0</v>
      </c>
      <c r="S626" s="88">
        <v>0</v>
      </c>
      <c r="T626" s="88">
        <v>0</v>
      </c>
      <c r="U626" s="88">
        <v>0</v>
      </c>
      <c r="V626" s="3"/>
      <c r="W626" s="1"/>
      <c r="X626" s="1"/>
      <c r="Y626" s="1"/>
    </row>
    <row r="627" spans="1:25" ht="21.75" customHeight="1">
      <c r="A627" s="13"/>
      <c r="B627" s="343" t="s">
        <v>840</v>
      </c>
      <c r="C627" s="343"/>
      <c r="D627" s="343"/>
      <c r="E627" s="343"/>
      <c r="F627" s="343"/>
      <c r="G627" s="344"/>
      <c r="H627" s="31" t="s">
        <v>399</v>
      </c>
      <c r="I627" s="274" t="s">
        <v>1040</v>
      </c>
      <c r="J627" s="275" t="s">
        <v>398</v>
      </c>
      <c r="K627" s="28"/>
      <c r="L627" s="26">
        <v>0</v>
      </c>
      <c r="M627" s="24">
        <v>2807500</v>
      </c>
      <c r="N627" s="25">
        <v>2807500</v>
      </c>
      <c r="O627" s="339"/>
      <c r="P627" s="339"/>
      <c r="Q627" s="24">
        <v>0</v>
      </c>
      <c r="R627" s="88">
        <v>0</v>
      </c>
      <c r="S627" s="88">
        <v>0</v>
      </c>
      <c r="T627" s="88">
        <v>0</v>
      </c>
      <c r="U627" s="88">
        <v>0</v>
      </c>
      <c r="V627" s="3"/>
      <c r="W627" s="1"/>
      <c r="X627" s="1"/>
      <c r="Y627" s="1"/>
    </row>
    <row r="628" spans="1:25" ht="32.25" customHeight="1">
      <c r="A628" s="13"/>
      <c r="B628" s="343" t="s">
        <v>1042</v>
      </c>
      <c r="C628" s="343"/>
      <c r="D628" s="343"/>
      <c r="E628" s="343"/>
      <c r="F628" s="343"/>
      <c r="G628" s="344"/>
      <c r="H628" s="31" t="s">
        <v>1043</v>
      </c>
      <c r="I628" s="274" t="s">
        <v>1042</v>
      </c>
      <c r="J628" s="275" t="s">
        <v>1</v>
      </c>
      <c r="K628" s="28"/>
      <c r="L628" s="26">
        <v>0</v>
      </c>
      <c r="M628" s="24">
        <v>370500</v>
      </c>
      <c r="N628" s="25">
        <v>370500</v>
      </c>
      <c r="O628" s="339"/>
      <c r="P628" s="339"/>
      <c r="Q628" s="24">
        <v>0</v>
      </c>
      <c r="R628" s="88">
        <v>0</v>
      </c>
      <c r="S628" s="88">
        <v>0</v>
      </c>
      <c r="T628" s="88">
        <v>0</v>
      </c>
      <c r="U628" s="88">
        <v>0</v>
      </c>
      <c r="V628" s="3"/>
      <c r="W628" s="1"/>
      <c r="X628" s="1"/>
      <c r="Y628" s="1"/>
    </row>
    <row r="629" spans="1:25" ht="12.75" customHeight="1">
      <c r="A629" s="13"/>
      <c r="B629" s="343" t="s">
        <v>863</v>
      </c>
      <c r="C629" s="343"/>
      <c r="D629" s="343"/>
      <c r="E629" s="343"/>
      <c r="F629" s="343"/>
      <c r="G629" s="344"/>
      <c r="H629" s="31" t="s">
        <v>768</v>
      </c>
      <c r="I629" s="274" t="s">
        <v>1042</v>
      </c>
      <c r="J629" s="275" t="s">
        <v>767</v>
      </c>
      <c r="K629" s="28"/>
      <c r="L629" s="26">
        <v>0</v>
      </c>
      <c r="M629" s="24">
        <v>370500</v>
      </c>
      <c r="N629" s="25">
        <v>370500</v>
      </c>
      <c r="O629" s="339"/>
      <c r="P629" s="339"/>
      <c r="Q629" s="24">
        <v>0</v>
      </c>
      <c r="R629" s="88">
        <v>0</v>
      </c>
      <c r="S629" s="88">
        <v>0</v>
      </c>
      <c r="T629" s="88">
        <v>0</v>
      </c>
      <c r="U629" s="88">
        <v>0</v>
      </c>
      <c r="V629" s="3"/>
      <c r="W629" s="1"/>
      <c r="X629" s="1"/>
      <c r="Y629" s="1"/>
    </row>
    <row r="630" spans="1:25" ht="12.75" customHeight="1">
      <c r="A630" s="13"/>
      <c r="B630" s="343" t="s">
        <v>876</v>
      </c>
      <c r="C630" s="343"/>
      <c r="D630" s="343"/>
      <c r="E630" s="343"/>
      <c r="F630" s="343"/>
      <c r="G630" s="344"/>
      <c r="H630" s="31" t="s">
        <v>770</v>
      </c>
      <c r="I630" s="274" t="s">
        <v>1042</v>
      </c>
      <c r="J630" s="275" t="s">
        <v>769</v>
      </c>
      <c r="K630" s="28"/>
      <c r="L630" s="26">
        <v>0</v>
      </c>
      <c r="M630" s="24">
        <v>370500</v>
      </c>
      <c r="N630" s="25">
        <v>370500</v>
      </c>
      <c r="O630" s="339"/>
      <c r="P630" s="339"/>
      <c r="Q630" s="24">
        <v>0</v>
      </c>
      <c r="R630" s="88">
        <v>0</v>
      </c>
      <c r="S630" s="88">
        <v>0</v>
      </c>
      <c r="T630" s="88">
        <v>0</v>
      </c>
      <c r="U630" s="88">
        <v>0</v>
      </c>
      <c r="V630" s="3"/>
      <c r="W630" s="1"/>
      <c r="X630" s="1"/>
      <c r="Y630" s="1"/>
    </row>
    <row r="631" spans="1:25" ht="32.25" customHeight="1">
      <c r="A631" s="13"/>
      <c r="B631" s="343" t="s">
        <v>671</v>
      </c>
      <c r="C631" s="343"/>
      <c r="D631" s="343"/>
      <c r="E631" s="343"/>
      <c r="F631" s="343"/>
      <c r="G631" s="344"/>
      <c r="H631" s="31" t="s">
        <v>672</v>
      </c>
      <c r="I631" s="274" t="s">
        <v>671</v>
      </c>
      <c r="J631" s="275" t="s">
        <v>1</v>
      </c>
      <c r="K631" s="28"/>
      <c r="L631" s="26">
        <v>33.86</v>
      </c>
      <c r="M631" s="24">
        <v>1040000</v>
      </c>
      <c r="N631" s="25">
        <v>1040000</v>
      </c>
      <c r="O631" s="339"/>
      <c r="P631" s="339"/>
      <c r="Q631" s="24">
        <v>0</v>
      </c>
      <c r="R631" s="88">
        <v>16929.599999999999</v>
      </c>
      <c r="S631" s="88">
        <v>16929.599999999999</v>
      </c>
      <c r="T631" s="88">
        <v>0</v>
      </c>
      <c r="U631" s="88">
        <v>0</v>
      </c>
      <c r="V631" s="3"/>
      <c r="W631" s="1"/>
      <c r="X631" s="1"/>
      <c r="Y631" s="1"/>
    </row>
    <row r="632" spans="1:25" ht="21.75" customHeight="1">
      <c r="A632" s="13"/>
      <c r="B632" s="343" t="s">
        <v>673</v>
      </c>
      <c r="C632" s="343"/>
      <c r="D632" s="343"/>
      <c r="E632" s="343"/>
      <c r="F632" s="343"/>
      <c r="G632" s="344"/>
      <c r="H632" s="31" t="s">
        <v>670</v>
      </c>
      <c r="I632" s="274" t="s">
        <v>673</v>
      </c>
      <c r="J632" s="275" t="s">
        <v>1</v>
      </c>
      <c r="K632" s="28"/>
      <c r="L632" s="26">
        <v>33.86</v>
      </c>
      <c r="M632" s="24">
        <v>1040000</v>
      </c>
      <c r="N632" s="25">
        <v>1040000</v>
      </c>
      <c r="O632" s="339"/>
      <c r="P632" s="339"/>
      <c r="Q632" s="24">
        <v>0</v>
      </c>
      <c r="R632" s="88">
        <v>16929.599999999999</v>
      </c>
      <c r="S632" s="88">
        <v>16929.599999999999</v>
      </c>
      <c r="T632" s="88">
        <v>0</v>
      </c>
      <c r="U632" s="88">
        <v>0</v>
      </c>
      <c r="V632" s="3"/>
      <c r="W632" s="1"/>
      <c r="X632" s="1"/>
      <c r="Y632" s="1"/>
    </row>
    <row r="633" spans="1:25" ht="21.75" customHeight="1">
      <c r="A633" s="13"/>
      <c r="B633" s="343" t="s">
        <v>839</v>
      </c>
      <c r="C633" s="343"/>
      <c r="D633" s="343"/>
      <c r="E633" s="343"/>
      <c r="F633" s="343"/>
      <c r="G633" s="344"/>
      <c r="H633" s="31" t="s">
        <v>397</v>
      </c>
      <c r="I633" s="274" t="s">
        <v>673</v>
      </c>
      <c r="J633" s="275" t="s">
        <v>396</v>
      </c>
      <c r="K633" s="28"/>
      <c r="L633" s="26">
        <v>33.86</v>
      </c>
      <c r="M633" s="24">
        <v>1040000</v>
      </c>
      <c r="N633" s="25">
        <v>1040000</v>
      </c>
      <c r="O633" s="339"/>
      <c r="P633" s="339"/>
      <c r="Q633" s="24">
        <v>0</v>
      </c>
      <c r="R633" s="88">
        <v>16929.599999999999</v>
      </c>
      <c r="S633" s="88">
        <v>16929.599999999999</v>
      </c>
      <c r="T633" s="88">
        <v>0</v>
      </c>
      <c r="U633" s="88">
        <v>0</v>
      </c>
      <c r="V633" s="3"/>
      <c r="W633" s="1"/>
      <c r="X633" s="1"/>
      <c r="Y633" s="1"/>
    </row>
    <row r="634" spans="1:25" ht="21.75" customHeight="1">
      <c r="A634" s="13"/>
      <c r="B634" s="343" t="s">
        <v>840</v>
      </c>
      <c r="C634" s="343"/>
      <c r="D634" s="343"/>
      <c r="E634" s="343"/>
      <c r="F634" s="343"/>
      <c r="G634" s="344"/>
      <c r="H634" s="31" t="s">
        <v>399</v>
      </c>
      <c r="I634" s="274" t="s">
        <v>673</v>
      </c>
      <c r="J634" s="275" t="s">
        <v>398</v>
      </c>
      <c r="K634" s="28"/>
      <c r="L634" s="26">
        <v>33.86</v>
      </c>
      <c r="M634" s="24">
        <v>1040000</v>
      </c>
      <c r="N634" s="25">
        <v>1040000</v>
      </c>
      <c r="O634" s="339"/>
      <c r="P634" s="339"/>
      <c r="Q634" s="24">
        <v>0</v>
      </c>
      <c r="R634" s="88">
        <v>16929.599999999999</v>
      </c>
      <c r="S634" s="88">
        <v>16929.599999999999</v>
      </c>
      <c r="T634" s="88">
        <v>0</v>
      </c>
      <c r="U634" s="88">
        <v>0</v>
      </c>
      <c r="V634" s="3"/>
      <c r="W634" s="1"/>
      <c r="X634" s="1"/>
      <c r="Y634" s="1"/>
    </row>
    <row r="635" spans="1:25" ht="12.75" customHeight="1">
      <c r="A635" s="13"/>
      <c r="B635" s="343" t="s">
        <v>1044</v>
      </c>
      <c r="C635" s="343"/>
      <c r="D635" s="343"/>
      <c r="E635" s="343"/>
      <c r="F635" s="343"/>
      <c r="G635" s="344"/>
      <c r="H635" s="31" t="s">
        <v>1045</v>
      </c>
      <c r="I635" s="274" t="s">
        <v>1044</v>
      </c>
      <c r="J635" s="275" t="s">
        <v>1</v>
      </c>
      <c r="K635" s="28"/>
      <c r="L635" s="26">
        <v>0</v>
      </c>
      <c r="M635" s="24">
        <v>1720300</v>
      </c>
      <c r="N635" s="25">
        <v>1720300</v>
      </c>
      <c r="O635" s="339"/>
      <c r="P635" s="339"/>
      <c r="Q635" s="24">
        <v>0</v>
      </c>
      <c r="R635" s="88">
        <v>0</v>
      </c>
      <c r="S635" s="88">
        <v>0</v>
      </c>
      <c r="T635" s="88">
        <v>0</v>
      </c>
      <c r="U635" s="88">
        <v>0</v>
      </c>
      <c r="V635" s="3"/>
      <c r="W635" s="1"/>
      <c r="X635" s="1"/>
      <c r="Y635" s="1"/>
    </row>
    <row r="636" spans="1:25" ht="21.75" customHeight="1">
      <c r="A636" s="13"/>
      <c r="B636" s="343" t="s">
        <v>1046</v>
      </c>
      <c r="C636" s="343"/>
      <c r="D636" s="343"/>
      <c r="E636" s="343"/>
      <c r="F636" s="343"/>
      <c r="G636" s="344"/>
      <c r="H636" s="31" t="s">
        <v>1047</v>
      </c>
      <c r="I636" s="274" t="s">
        <v>1046</v>
      </c>
      <c r="J636" s="275" t="s">
        <v>1</v>
      </c>
      <c r="K636" s="28"/>
      <c r="L636" s="26">
        <v>0</v>
      </c>
      <c r="M636" s="24">
        <v>600000</v>
      </c>
      <c r="N636" s="25">
        <v>600000</v>
      </c>
      <c r="O636" s="339"/>
      <c r="P636" s="339"/>
      <c r="Q636" s="24">
        <v>0</v>
      </c>
      <c r="R636" s="88">
        <v>0</v>
      </c>
      <c r="S636" s="88">
        <v>0</v>
      </c>
      <c r="T636" s="88">
        <v>0</v>
      </c>
      <c r="U636" s="88">
        <v>0</v>
      </c>
      <c r="V636" s="3"/>
      <c r="W636" s="1"/>
      <c r="X636" s="1"/>
      <c r="Y636" s="1"/>
    </row>
    <row r="637" spans="1:25" ht="21.75" customHeight="1">
      <c r="A637" s="13"/>
      <c r="B637" s="343" t="s">
        <v>1048</v>
      </c>
      <c r="C637" s="343"/>
      <c r="D637" s="343"/>
      <c r="E637" s="343"/>
      <c r="F637" s="343"/>
      <c r="G637" s="344"/>
      <c r="H637" s="31" t="s">
        <v>670</v>
      </c>
      <c r="I637" s="274" t="s">
        <v>1048</v>
      </c>
      <c r="J637" s="275" t="s">
        <v>1</v>
      </c>
      <c r="K637" s="28"/>
      <c r="L637" s="26">
        <v>0</v>
      </c>
      <c r="M637" s="24">
        <v>600000</v>
      </c>
      <c r="N637" s="25">
        <v>600000</v>
      </c>
      <c r="O637" s="339"/>
      <c r="P637" s="339"/>
      <c r="Q637" s="24">
        <v>0</v>
      </c>
      <c r="R637" s="88">
        <v>0</v>
      </c>
      <c r="S637" s="88">
        <v>0</v>
      </c>
      <c r="T637" s="88">
        <v>0</v>
      </c>
      <c r="U637" s="88">
        <v>0</v>
      </c>
      <c r="V637" s="3"/>
      <c r="W637" s="1"/>
      <c r="X637" s="1"/>
      <c r="Y637" s="1"/>
    </row>
    <row r="638" spans="1:25" ht="21.75" customHeight="1">
      <c r="A638" s="13"/>
      <c r="B638" s="343" t="s">
        <v>839</v>
      </c>
      <c r="C638" s="343"/>
      <c r="D638" s="343"/>
      <c r="E638" s="343"/>
      <c r="F638" s="343"/>
      <c r="G638" s="344"/>
      <c r="H638" s="31" t="s">
        <v>397</v>
      </c>
      <c r="I638" s="274" t="s">
        <v>1048</v>
      </c>
      <c r="J638" s="275" t="s">
        <v>396</v>
      </c>
      <c r="K638" s="28"/>
      <c r="L638" s="26">
        <v>0</v>
      </c>
      <c r="M638" s="24">
        <v>600000</v>
      </c>
      <c r="N638" s="25">
        <v>600000</v>
      </c>
      <c r="O638" s="339"/>
      <c r="P638" s="339"/>
      <c r="Q638" s="24">
        <v>0</v>
      </c>
      <c r="R638" s="88">
        <v>0</v>
      </c>
      <c r="S638" s="88">
        <v>0</v>
      </c>
      <c r="T638" s="88">
        <v>0</v>
      </c>
      <c r="U638" s="88">
        <v>0</v>
      </c>
      <c r="V638" s="3"/>
      <c r="W638" s="1"/>
      <c r="X638" s="1"/>
      <c r="Y638" s="1"/>
    </row>
    <row r="639" spans="1:25" ht="21.75" customHeight="1">
      <c r="A639" s="13"/>
      <c r="B639" s="343" t="s">
        <v>840</v>
      </c>
      <c r="C639" s="343"/>
      <c r="D639" s="343"/>
      <c r="E639" s="343"/>
      <c r="F639" s="343"/>
      <c r="G639" s="344"/>
      <c r="H639" s="31" t="s">
        <v>399</v>
      </c>
      <c r="I639" s="274" t="s">
        <v>1048</v>
      </c>
      <c r="J639" s="275" t="s">
        <v>398</v>
      </c>
      <c r="K639" s="28"/>
      <c r="L639" s="26">
        <v>0</v>
      </c>
      <c r="M639" s="24">
        <v>600000</v>
      </c>
      <c r="N639" s="25">
        <v>600000</v>
      </c>
      <c r="O639" s="339"/>
      <c r="P639" s="339"/>
      <c r="Q639" s="24">
        <v>0</v>
      </c>
      <c r="R639" s="88">
        <v>0</v>
      </c>
      <c r="S639" s="88">
        <v>0</v>
      </c>
      <c r="T639" s="88">
        <v>0</v>
      </c>
      <c r="U639" s="88">
        <v>0</v>
      </c>
      <c r="V639" s="3"/>
      <c r="W639" s="1"/>
      <c r="X639" s="1"/>
      <c r="Y639" s="1"/>
    </row>
    <row r="640" spans="1:25" ht="21.75" customHeight="1">
      <c r="A640" s="13"/>
      <c r="B640" s="343" t="s">
        <v>1049</v>
      </c>
      <c r="C640" s="343"/>
      <c r="D640" s="343"/>
      <c r="E640" s="343"/>
      <c r="F640" s="343"/>
      <c r="G640" s="344"/>
      <c r="H640" s="31" t="s">
        <v>1050</v>
      </c>
      <c r="I640" s="274" t="s">
        <v>1049</v>
      </c>
      <c r="J640" s="275" t="s">
        <v>1</v>
      </c>
      <c r="K640" s="28"/>
      <c r="L640" s="26">
        <v>0</v>
      </c>
      <c r="M640" s="24">
        <v>1120300</v>
      </c>
      <c r="N640" s="25">
        <v>1120300</v>
      </c>
      <c r="O640" s="339"/>
      <c r="P640" s="339"/>
      <c r="Q640" s="24">
        <v>0</v>
      </c>
      <c r="R640" s="88">
        <v>0</v>
      </c>
      <c r="S640" s="88">
        <v>0</v>
      </c>
      <c r="T640" s="88">
        <v>0</v>
      </c>
      <c r="U640" s="88">
        <v>0</v>
      </c>
      <c r="V640" s="3"/>
      <c r="W640" s="1"/>
      <c r="X640" s="1"/>
      <c r="Y640" s="1"/>
    </row>
    <row r="641" spans="1:25" ht="12.75" customHeight="1">
      <c r="A641" s="13"/>
      <c r="B641" s="343" t="s">
        <v>1051</v>
      </c>
      <c r="C641" s="343"/>
      <c r="D641" s="343"/>
      <c r="E641" s="343"/>
      <c r="F641" s="343"/>
      <c r="G641" s="344"/>
      <c r="H641" s="31" t="s">
        <v>1052</v>
      </c>
      <c r="I641" s="274" t="s">
        <v>1051</v>
      </c>
      <c r="J641" s="275" t="s">
        <v>1</v>
      </c>
      <c r="K641" s="28"/>
      <c r="L641" s="26">
        <v>0</v>
      </c>
      <c r="M641" s="24">
        <v>0</v>
      </c>
      <c r="N641" s="25">
        <v>0</v>
      </c>
      <c r="O641" s="339"/>
      <c r="P641" s="339"/>
      <c r="Q641" s="24">
        <v>0</v>
      </c>
      <c r="R641" s="88">
        <v>0</v>
      </c>
      <c r="S641" s="88">
        <v>0</v>
      </c>
      <c r="T641" s="88">
        <v>0</v>
      </c>
      <c r="U641" s="88">
        <v>0</v>
      </c>
      <c r="V641" s="3"/>
      <c r="W641" s="1"/>
      <c r="X641" s="1"/>
      <c r="Y641" s="1"/>
    </row>
    <row r="642" spans="1:25" ht="21.75" customHeight="1">
      <c r="A642" s="13"/>
      <c r="B642" s="343" t="s">
        <v>858</v>
      </c>
      <c r="C642" s="343"/>
      <c r="D642" s="343"/>
      <c r="E642" s="343"/>
      <c r="F642" s="343"/>
      <c r="G642" s="344"/>
      <c r="H642" s="31" t="s">
        <v>746</v>
      </c>
      <c r="I642" s="274" t="s">
        <v>1051</v>
      </c>
      <c r="J642" s="275" t="s">
        <v>745</v>
      </c>
      <c r="K642" s="28"/>
      <c r="L642" s="26">
        <v>0</v>
      </c>
      <c r="M642" s="24">
        <v>0</v>
      </c>
      <c r="N642" s="25">
        <v>0</v>
      </c>
      <c r="O642" s="339"/>
      <c r="P642" s="339"/>
      <c r="Q642" s="24">
        <v>0</v>
      </c>
      <c r="R642" s="88">
        <v>0</v>
      </c>
      <c r="S642" s="88">
        <v>0</v>
      </c>
      <c r="T642" s="88">
        <v>0</v>
      </c>
      <c r="U642" s="88">
        <v>0</v>
      </c>
      <c r="V642" s="3"/>
      <c r="W642" s="1"/>
      <c r="X642" s="1"/>
      <c r="Y642" s="1"/>
    </row>
    <row r="643" spans="1:25" ht="12.75" customHeight="1">
      <c r="A643" s="13"/>
      <c r="B643" s="343" t="s">
        <v>859</v>
      </c>
      <c r="C643" s="343"/>
      <c r="D643" s="343"/>
      <c r="E643" s="343"/>
      <c r="F643" s="343"/>
      <c r="G643" s="344"/>
      <c r="H643" s="31" t="s">
        <v>748</v>
      </c>
      <c r="I643" s="274" t="s">
        <v>1051</v>
      </c>
      <c r="J643" s="275" t="s">
        <v>747</v>
      </c>
      <c r="K643" s="28"/>
      <c r="L643" s="26">
        <v>0</v>
      </c>
      <c r="M643" s="24">
        <v>0</v>
      </c>
      <c r="N643" s="25">
        <v>0</v>
      </c>
      <c r="O643" s="339"/>
      <c r="P643" s="339"/>
      <c r="Q643" s="24">
        <v>0</v>
      </c>
      <c r="R643" s="88">
        <v>0</v>
      </c>
      <c r="S643" s="88">
        <v>0</v>
      </c>
      <c r="T643" s="88">
        <v>0</v>
      </c>
      <c r="U643" s="88">
        <v>0</v>
      </c>
      <c r="V643" s="3"/>
      <c r="W643" s="1"/>
      <c r="X643" s="1"/>
      <c r="Y643" s="1"/>
    </row>
    <row r="644" spans="1:25" ht="12.75" customHeight="1">
      <c r="A644" s="13"/>
      <c r="B644" s="343" t="s">
        <v>1053</v>
      </c>
      <c r="C644" s="343"/>
      <c r="D644" s="343"/>
      <c r="E644" s="343"/>
      <c r="F644" s="343"/>
      <c r="G644" s="344"/>
      <c r="H644" s="31" t="s">
        <v>1054</v>
      </c>
      <c r="I644" s="274" t="s">
        <v>1053</v>
      </c>
      <c r="J644" s="275" t="s">
        <v>1</v>
      </c>
      <c r="K644" s="28"/>
      <c r="L644" s="26">
        <v>0</v>
      </c>
      <c r="M644" s="24">
        <v>1120300</v>
      </c>
      <c r="N644" s="25">
        <v>1120300</v>
      </c>
      <c r="O644" s="339"/>
      <c r="P644" s="339"/>
      <c r="Q644" s="24">
        <v>0</v>
      </c>
      <c r="R644" s="88">
        <v>0</v>
      </c>
      <c r="S644" s="88">
        <v>0</v>
      </c>
      <c r="T644" s="88">
        <v>0</v>
      </c>
      <c r="U644" s="88">
        <v>0</v>
      </c>
      <c r="V644" s="3"/>
      <c r="W644" s="1"/>
      <c r="X644" s="1"/>
      <c r="Y644" s="1"/>
    </row>
    <row r="645" spans="1:25" ht="21.75" customHeight="1">
      <c r="A645" s="13"/>
      <c r="B645" s="343" t="s">
        <v>839</v>
      </c>
      <c r="C645" s="343"/>
      <c r="D645" s="343"/>
      <c r="E645" s="343"/>
      <c r="F645" s="343"/>
      <c r="G645" s="344"/>
      <c r="H645" s="31" t="s">
        <v>397</v>
      </c>
      <c r="I645" s="274" t="s">
        <v>1053</v>
      </c>
      <c r="J645" s="275" t="s">
        <v>396</v>
      </c>
      <c r="K645" s="28"/>
      <c r="L645" s="26">
        <v>0</v>
      </c>
      <c r="M645" s="24">
        <v>1120300</v>
      </c>
      <c r="N645" s="25">
        <v>1120300</v>
      </c>
      <c r="O645" s="339"/>
      <c r="P645" s="339"/>
      <c r="Q645" s="24">
        <v>0</v>
      </c>
      <c r="R645" s="88">
        <v>0</v>
      </c>
      <c r="S645" s="88">
        <v>0</v>
      </c>
      <c r="T645" s="88">
        <v>0</v>
      </c>
      <c r="U645" s="88">
        <v>0</v>
      </c>
      <c r="V645" s="3"/>
      <c r="W645" s="1"/>
      <c r="X645" s="1"/>
      <c r="Y645" s="1"/>
    </row>
    <row r="646" spans="1:25" ht="21.75" customHeight="1">
      <c r="A646" s="13"/>
      <c r="B646" s="343" t="s">
        <v>840</v>
      </c>
      <c r="C646" s="343"/>
      <c r="D646" s="343"/>
      <c r="E646" s="343"/>
      <c r="F646" s="343"/>
      <c r="G646" s="344"/>
      <c r="H646" s="31" t="s">
        <v>399</v>
      </c>
      <c r="I646" s="274" t="s">
        <v>1053</v>
      </c>
      <c r="J646" s="275" t="s">
        <v>398</v>
      </c>
      <c r="K646" s="28"/>
      <c r="L646" s="26">
        <v>0</v>
      </c>
      <c r="M646" s="24">
        <v>1120300</v>
      </c>
      <c r="N646" s="25">
        <v>1120300</v>
      </c>
      <c r="O646" s="339"/>
      <c r="P646" s="339"/>
      <c r="Q646" s="24">
        <v>0</v>
      </c>
      <c r="R646" s="88">
        <v>0</v>
      </c>
      <c r="S646" s="88">
        <v>0</v>
      </c>
      <c r="T646" s="88">
        <v>0</v>
      </c>
      <c r="U646" s="88">
        <v>0</v>
      </c>
      <c r="V646" s="3"/>
      <c r="W646" s="1"/>
      <c r="X646" s="1"/>
      <c r="Y646" s="1"/>
    </row>
    <row r="647" spans="1:25" ht="32.25" customHeight="1">
      <c r="A647" s="13"/>
      <c r="B647" s="343" t="s">
        <v>1055</v>
      </c>
      <c r="C647" s="343"/>
      <c r="D647" s="343"/>
      <c r="E647" s="343"/>
      <c r="F647" s="343"/>
      <c r="G647" s="344"/>
      <c r="H647" s="276" t="s">
        <v>1056</v>
      </c>
      <c r="I647" s="277" t="s">
        <v>1055</v>
      </c>
      <c r="J647" s="278" t="s">
        <v>1</v>
      </c>
      <c r="K647" s="279"/>
      <c r="L647" s="280">
        <v>0</v>
      </c>
      <c r="M647" s="24">
        <v>5000000</v>
      </c>
      <c r="N647" s="25">
        <v>5000000</v>
      </c>
      <c r="O647" s="339"/>
      <c r="P647" s="339"/>
      <c r="Q647" s="24">
        <v>0</v>
      </c>
      <c r="R647" s="88">
        <v>0</v>
      </c>
      <c r="S647" s="88">
        <v>0</v>
      </c>
      <c r="T647" s="88">
        <v>0</v>
      </c>
      <c r="U647" s="88">
        <v>0</v>
      </c>
      <c r="V647" s="3"/>
      <c r="W647" s="1"/>
      <c r="X647" s="1"/>
      <c r="Y647" s="1"/>
    </row>
    <row r="648" spans="1:25" ht="32.25" customHeight="1">
      <c r="A648" s="13"/>
      <c r="B648" s="343" t="s">
        <v>1055</v>
      </c>
      <c r="C648" s="343"/>
      <c r="D648" s="343"/>
      <c r="E648" s="343"/>
      <c r="F648" s="343"/>
      <c r="G648" s="344"/>
      <c r="H648" s="31" t="s">
        <v>1056</v>
      </c>
      <c r="I648" s="274" t="s">
        <v>1055</v>
      </c>
      <c r="J648" s="275" t="s">
        <v>1</v>
      </c>
      <c r="K648" s="28"/>
      <c r="L648" s="26">
        <v>0</v>
      </c>
      <c r="M648" s="24">
        <v>5000000</v>
      </c>
      <c r="N648" s="25">
        <v>5000000</v>
      </c>
      <c r="O648" s="339"/>
      <c r="P648" s="339"/>
      <c r="Q648" s="24">
        <v>0</v>
      </c>
      <c r="R648" s="88">
        <v>0</v>
      </c>
      <c r="S648" s="88">
        <v>0</v>
      </c>
      <c r="T648" s="88">
        <v>0</v>
      </c>
      <c r="U648" s="88">
        <v>0</v>
      </c>
      <c r="V648" s="3"/>
      <c r="W648" s="1"/>
      <c r="X648" s="1"/>
      <c r="Y648" s="1"/>
    </row>
    <row r="649" spans="1:25" ht="42.75" customHeight="1">
      <c r="A649" s="13"/>
      <c r="B649" s="343" t="s">
        <v>1057</v>
      </c>
      <c r="C649" s="343"/>
      <c r="D649" s="343"/>
      <c r="E649" s="343"/>
      <c r="F649" s="343"/>
      <c r="G649" s="344"/>
      <c r="H649" s="31" t="s">
        <v>1058</v>
      </c>
      <c r="I649" s="274" t="s">
        <v>1057</v>
      </c>
      <c r="J649" s="275" t="s">
        <v>1</v>
      </c>
      <c r="K649" s="28"/>
      <c r="L649" s="26">
        <v>0</v>
      </c>
      <c r="M649" s="24">
        <v>1500000</v>
      </c>
      <c r="N649" s="25">
        <v>1500000</v>
      </c>
      <c r="O649" s="339"/>
      <c r="P649" s="339"/>
      <c r="Q649" s="24">
        <v>0</v>
      </c>
      <c r="R649" s="88">
        <v>0</v>
      </c>
      <c r="S649" s="88">
        <v>0</v>
      </c>
      <c r="T649" s="88">
        <v>0</v>
      </c>
      <c r="U649" s="88">
        <v>0</v>
      </c>
      <c r="V649" s="3"/>
      <c r="W649" s="1"/>
      <c r="X649" s="1"/>
      <c r="Y649" s="1"/>
    </row>
    <row r="650" spans="1:25" ht="21.75" customHeight="1">
      <c r="A650" s="13"/>
      <c r="B650" s="343" t="s">
        <v>1059</v>
      </c>
      <c r="C650" s="343"/>
      <c r="D650" s="343"/>
      <c r="E650" s="343"/>
      <c r="F650" s="343"/>
      <c r="G650" s="344"/>
      <c r="H650" s="31" t="s">
        <v>1060</v>
      </c>
      <c r="I650" s="274" t="s">
        <v>1059</v>
      </c>
      <c r="J650" s="275" t="s">
        <v>1</v>
      </c>
      <c r="K650" s="28"/>
      <c r="L650" s="26">
        <v>0</v>
      </c>
      <c r="M650" s="24">
        <v>1500000</v>
      </c>
      <c r="N650" s="25">
        <v>1500000</v>
      </c>
      <c r="O650" s="339"/>
      <c r="P650" s="339"/>
      <c r="Q650" s="24">
        <v>0</v>
      </c>
      <c r="R650" s="88">
        <v>0</v>
      </c>
      <c r="S650" s="88">
        <v>0</v>
      </c>
      <c r="T650" s="88">
        <v>0</v>
      </c>
      <c r="U650" s="88">
        <v>0</v>
      </c>
      <c r="V650" s="3"/>
      <c r="W650" s="1"/>
      <c r="X650" s="1"/>
      <c r="Y650" s="1"/>
    </row>
    <row r="651" spans="1:25" ht="12.75" customHeight="1">
      <c r="A651" s="13"/>
      <c r="B651" s="343" t="s">
        <v>863</v>
      </c>
      <c r="C651" s="343"/>
      <c r="D651" s="343"/>
      <c r="E651" s="343"/>
      <c r="F651" s="343"/>
      <c r="G651" s="344"/>
      <c r="H651" s="31" t="s">
        <v>768</v>
      </c>
      <c r="I651" s="274" t="s">
        <v>1059</v>
      </c>
      <c r="J651" s="275" t="s">
        <v>767</v>
      </c>
      <c r="K651" s="28"/>
      <c r="L651" s="26">
        <v>0</v>
      </c>
      <c r="M651" s="24">
        <v>1500000</v>
      </c>
      <c r="N651" s="25">
        <v>1500000</v>
      </c>
      <c r="O651" s="339"/>
      <c r="P651" s="339"/>
      <c r="Q651" s="24">
        <v>0</v>
      </c>
      <c r="R651" s="88">
        <v>0</v>
      </c>
      <c r="S651" s="88">
        <v>0</v>
      </c>
      <c r="T651" s="88">
        <v>0</v>
      </c>
      <c r="U651" s="88">
        <v>0</v>
      </c>
      <c r="V651" s="3"/>
      <c r="W651" s="1"/>
      <c r="X651" s="1"/>
      <c r="Y651" s="1"/>
    </row>
    <row r="652" spans="1:25" ht="12.75" customHeight="1">
      <c r="A652" s="13"/>
      <c r="B652" s="343" t="s">
        <v>876</v>
      </c>
      <c r="C652" s="343"/>
      <c r="D652" s="343"/>
      <c r="E652" s="343"/>
      <c r="F652" s="343"/>
      <c r="G652" s="344"/>
      <c r="H652" s="31" t="s">
        <v>770</v>
      </c>
      <c r="I652" s="274" t="s">
        <v>1059</v>
      </c>
      <c r="J652" s="275" t="s">
        <v>769</v>
      </c>
      <c r="K652" s="28"/>
      <c r="L652" s="26">
        <v>0</v>
      </c>
      <c r="M652" s="24">
        <v>1500000</v>
      </c>
      <c r="N652" s="25">
        <v>1500000</v>
      </c>
      <c r="O652" s="339"/>
      <c r="P652" s="339"/>
      <c r="Q652" s="24">
        <v>0</v>
      </c>
      <c r="R652" s="88">
        <v>0</v>
      </c>
      <c r="S652" s="88">
        <v>0</v>
      </c>
      <c r="T652" s="88">
        <v>0</v>
      </c>
      <c r="U652" s="88">
        <v>0</v>
      </c>
      <c r="V652" s="3"/>
      <c r="W652" s="1"/>
      <c r="X652" s="1"/>
      <c r="Y652" s="1"/>
    </row>
    <row r="653" spans="1:25" ht="21.75" customHeight="1">
      <c r="A653" s="13"/>
      <c r="B653" s="343" t="s">
        <v>1061</v>
      </c>
      <c r="C653" s="343"/>
      <c r="D653" s="343"/>
      <c r="E653" s="343"/>
      <c r="F653" s="343"/>
      <c r="G653" s="344"/>
      <c r="H653" s="31" t="s">
        <v>1062</v>
      </c>
      <c r="I653" s="274" t="s">
        <v>1061</v>
      </c>
      <c r="J653" s="275" t="s">
        <v>1</v>
      </c>
      <c r="K653" s="28"/>
      <c r="L653" s="26">
        <v>0</v>
      </c>
      <c r="M653" s="24">
        <v>3500000</v>
      </c>
      <c r="N653" s="25">
        <v>3500000</v>
      </c>
      <c r="O653" s="339"/>
      <c r="P653" s="339"/>
      <c r="Q653" s="24">
        <v>0</v>
      </c>
      <c r="R653" s="88">
        <v>0</v>
      </c>
      <c r="S653" s="88">
        <v>0</v>
      </c>
      <c r="T653" s="88">
        <v>0</v>
      </c>
      <c r="U653" s="88">
        <v>0</v>
      </c>
      <c r="V653" s="3"/>
      <c r="W653" s="1"/>
      <c r="X653" s="1"/>
      <c r="Y653" s="1"/>
    </row>
    <row r="654" spans="1:25" ht="21.75" customHeight="1">
      <c r="A654" s="13"/>
      <c r="B654" s="343" t="s">
        <v>1063</v>
      </c>
      <c r="C654" s="343"/>
      <c r="D654" s="343"/>
      <c r="E654" s="343"/>
      <c r="F654" s="343"/>
      <c r="G654" s="344"/>
      <c r="H654" s="31" t="s">
        <v>1006</v>
      </c>
      <c r="I654" s="274" t="s">
        <v>1063</v>
      </c>
      <c r="J654" s="275" t="s">
        <v>1</v>
      </c>
      <c r="K654" s="28"/>
      <c r="L654" s="26">
        <v>0</v>
      </c>
      <c r="M654" s="24">
        <v>3500000</v>
      </c>
      <c r="N654" s="25">
        <v>3500000</v>
      </c>
      <c r="O654" s="339"/>
      <c r="P654" s="339"/>
      <c r="Q654" s="24">
        <v>0</v>
      </c>
      <c r="R654" s="88">
        <v>0</v>
      </c>
      <c r="S654" s="88">
        <v>0</v>
      </c>
      <c r="T654" s="88">
        <v>0</v>
      </c>
      <c r="U654" s="88">
        <v>0</v>
      </c>
      <c r="V654" s="3"/>
      <c r="W654" s="1"/>
      <c r="X654" s="1"/>
      <c r="Y654" s="1"/>
    </row>
    <row r="655" spans="1:25" ht="12.75" customHeight="1">
      <c r="A655" s="13"/>
      <c r="B655" s="343" t="s">
        <v>863</v>
      </c>
      <c r="C655" s="343"/>
      <c r="D655" s="343"/>
      <c r="E655" s="343"/>
      <c r="F655" s="343"/>
      <c r="G655" s="344"/>
      <c r="H655" s="31" t="s">
        <v>768</v>
      </c>
      <c r="I655" s="274" t="s">
        <v>1063</v>
      </c>
      <c r="J655" s="275" t="s">
        <v>767</v>
      </c>
      <c r="K655" s="28"/>
      <c r="L655" s="26">
        <v>0</v>
      </c>
      <c r="M655" s="24">
        <v>3500000</v>
      </c>
      <c r="N655" s="25">
        <v>3500000</v>
      </c>
      <c r="O655" s="339"/>
      <c r="P655" s="339"/>
      <c r="Q655" s="24">
        <v>0</v>
      </c>
      <c r="R655" s="88">
        <v>0</v>
      </c>
      <c r="S655" s="88">
        <v>0</v>
      </c>
      <c r="T655" s="88">
        <v>0</v>
      </c>
      <c r="U655" s="88">
        <v>0</v>
      </c>
      <c r="V655" s="3"/>
      <c r="W655" s="1"/>
      <c r="X655" s="1"/>
      <c r="Y655" s="1"/>
    </row>
    <row r="656" spans="1:25" ht="12.75" customHeight="1">
      <c r="A656" s="13"/>
      <c r="B656" s="343" t="s">
        <v>876</v>
      </c>
      <c r="C656" s="343"/>
      <c r="D656" s="343"/>
      <c r="E656" s="343"/>
      <c r="F656" s="343"/>
      <c r="G656" s="344"/>
      <c r="H656" s="31" t="s">
        <v>770</v>
      </c>
      <c r="I656" s="274" t="s">
        <v>1063</v>
      </c>
      <c r="J656" s="275" t="s">
        <v>769</v>
      </c>
      <c r="K656" s="28"/>
      <c r="L656" s="26">
        <v>0</v>
      </c>
      <c r="M656" s="24">
        <v>3500000</v>
      </c>
      <c r="N656" s="25">
        <v>3500000</v>
      </c>
      <c r="O656" s="339"/>
      <c r="P656" s="339"/>
      <c r="Q656" s="24">
        <v>0</v>
      </c>
      <c r="R656" s="88">
        <v>0</v>
      </c>
      <c r="S656" s="88">
        <v>0</v>
      </c>
      <c r="T656" s="88">
        <v>0</v>
      </c>
      <c r="U656" s="88">
        <v>0</v>
      </c>
      <c r="V656" s="3"/>
      <c r="W656" s="1"/>
      <c r="X656" s="1"/>
      <c r="Y656" s="1"/>
    </row>
    <row r="657" spans="1:25" ht="21.75" customHeight="1">
      <c r="A657" s="13"/>
      <c r="B657" s="343" t="s">
        <v>613</v>
      </c>
      <c r="C657" s="343"/>
      <c r="D657" s="343"/>
      <c r="E657" s="343"/>
      <c r="F657" s="343"/>
      <c r="G657" s="344"/>
      <c r="H657" s="276" t="s">
        <v>1064</v>
      </c>
      <c r="I657" s="277" t="s">
        <v>613</v>
      </c>
      <c r="J657" s="278" t="s">
        <v>1</v>
      </c>
      <c r="K657" s="279"/>
      <c r="L657" s="280">
        <v>74197.31</v>
      </c>
      <c r="M657" s="24">
        <v>340904655.56</v>
      </c>
      <c r="N657" s="25">
        <v>545503100</v>
      </c>
      <c r="O657" s="339"/>
      <c r="P657" s="339"/>
      <c r="Q657" s="24">
        <v>0</v>
      </c>
      <c r="R657" s="88">
        <v>49635195.520000003</v>
      </c>
      <c r="S657" s="88">
        <v>24562116.59</v>
      </c>
      <c r="T657" s="88">
        <v>0</v>
      </c>
      <c r="U657" s="88">
        <v>0</v>
      </c>
      <c r="V657" s="3"/>
      <c r="W657" s="1"/>
      <c r="X657" s="1"/>
      <c r="Y657" s="1"/>
    </row>
    <row r="658" spans="1:25" ht="21.75" customHeight="1">
      <c r="A658" s="13"/>
      <c r="B658" s="343" t="s">
        <v>615</v>
      </c>
      <c r="C658" s="343"/>
      <c r="D658" s="343"/>
      <c r="E658" s="343"/>
      <c r="F658" s="343"/>
      <c r="G658" s="344"/>
      <c r="H658" s="31" t="s">
        <v>616</v>
      </c>
      <c r="I658" s="274" t="s">
        <v>615</v>
      </c>
      <c r="J658" s="275" t="s">
        <v>1</v>
      </c>
      <c r="K658" s="28"/>
      <c r="L658" s="26">
        <v>6284.53</v>
      </c>
      <c r="M658" s="24">
        <v>70399955.560000002</v>
      </c>
      <c r="N658" s="25">
        <v>277117000</v>
      </c>
      <c r="O658" s="339"/>
      <c r="P658" s="339"/>
      <c r="Q658" s="24">
        <v>0</v>
      </c>
      <c r="R658" s="88">
        <v>3958996.2</v>
      </c>
      <c r="S658" s="88">
        <v>2325539.8199999998</v>
      </c>
      <c r="T658" s="88">
        <v>0</v>
      </c>
      <c r="U658" s="88">
        <v>0</v>
      </c>
      <c r="V658" s="3"/>
      <c r="W658" s="1"/>
      <c r="X658" s="1"/>
      <c r="Y658" s="1"/>
    </row>
    <row r="659" spans="1:25" ht="32.25" customHeight="1">
      <c r="A659" s="13"/>
      <c r="B659" s="343" t="s">
        <v>617</v>
      </c>
      <c r="C659" s="343"/>
      <c r="D659" s="343"/>
      <c r="E659" s="343"/>
      <c r="F659" s="343"/>
      <c r="G659" s="344"/>
      <c r="H659" s="31" t="s">
        <v>618</v>
      </c>
      <c r="I659" s="274" t="s">
        <v>617</v>
      </c>
      <c r="J659" s="275" t="s">
        <v>1</v>
      </c>
      <c r="K659" s="28"/>
      <c r="L659" s="26">
        <v>6284.53</v>
      </c>
      <c r="M659" s="24">
        <v>14756355.560000001</v>
      </c>
      <c r="N659" s="25">
        <v>27834700</v>
      </c>
      <c r="O659" s="339"/>
      <c r="P659" s="339"/>
      <c r="Q659" s="24">
        <v>0</v>
      </c>
      <c r="R659" s="88">
        <v>3958996.2</v>
      </c>
      <c r="S659" s="88">
        <v>2325539.8199999998</v>
      </c>
      <c r="T659" s="88">
        <v>0</v>
      </c>
      <c r="U659" s="88">
        <v>0</v>
      </c>
      <c r="V659" s="3"/>
      <c r="W659" s="1"/>
      <c r="X659" s="1"/>
      <c r="Y659" s="1"/>
    </row>
    <row r="660" spans="1:25" ht="12.75" customHeight="1">
      <c r="A660" s="13"/>
      <c r="B660" s="343" t="s">
        <v>619</v>
      </c>
      <c r="C660" s="343"/>
      <c r="D660" s="343"/>
      <c r="E660" s="343"/>
      <c r="F660" s="343"/>
      <c r="G660" s="344"/>
      <c r="H660" s="31" t="s">
        <v>620</v>
      </c>
      <c r="I660" s="274" t="s">
        <v>619</v>
      </c>
      <c r="J660" s="275" t="s">
        <v>1</v>
      </c>
      <c r="K660" s="28"/>
      <c r="L660" s="26">
        <v>6031.16</v>
      </c>
      <c r="M660" s="24">
        <v>14025155.560000001</v>
      </c>
      <c r="N660" s="25">
        <v>27103500</v>
      </c>
      <c r="O660" s="339"/>
      <c r="P660" s="339"/>
      <c r="Q660" s="24">
        <v>0</v>
      </c>
      <c r="R660" s="88">
        <v>3755411.04</v>
      </c>
      <c r="S660" s="88">
        <v>2275755.54</v>
      </c>
      <c r="T660" s="88">
        <v>0</v>
      </c>
      <c r="U660" s="88">
        <v>0</v>
      </c>
      <c r="V660" s="3"/>
      <c r="W660" s="1"/>
      <c r="X660" s="1"/>
      <c r="Y660" s="1"/>
    </row>
    <row r="661" spans="1:25" ht="32.25" customHeight="1">
      <c r="A661" s="13"/>
      <c r="B661" s="343" t="s">
        <v>837</v>
      </c>
      <c r="C661" s="343"/>
      <c r="D661" s="343"/>
      <c r="E661" s="343"/>
      <c r="F661" s="343"/>
      <c r="G661" s="344"/>
      <c r="H661" s="31" t="s">
        <v>393</v>
      </c>
      <c r="I661" s="274" t="s">
        <v>619</v>
      </c>
      <c r="J661" s="275" t="s">
        <v>392</v>
      </c>
      <c r="K661" s="28"/>
      <c r="L661" s="26">
        <v>5384.93</v>
      </c>
      <c r="M661" s="24">
        <v>10925155.560000001</v>
      </c>
      <c r="N661" s="25">
        <v>24003500</v>
      </c>
      <c r="O661" s="339"/>
      <c r="P661" s="339"/>
      <c r="Q661" s="24">
        <v>0</v>
      </c>
      <c r="R661" s="88">
        <v>3403771.24</v>
      </c>
      <c r="S661" s="88">
        <v>1981159.72</v>
      </c>
      <c r="T661" s="88">
        <v>0</v>
      </c>
      <c r="U661" s="88">
        <v>0</v>
      </c>
      <c r="V661" s="3"/>
      <c r="W661" s="1"/>
      <c r="X661" s="1"/>
      <c r="Y661" s="1"/>
    </row>
    <row r="662" spans="1:25" ht="12.75" customHeight="1">
      <c r="A662" s="13"/>
      <c r="B662" s="343" t="s">
        <v>851</v>
      </c>
      <c r="C662" s="343"/>
      <c r="D662" s="343"/>
      <c r="E662" s="343"/>
      <c r="F662" s="343"/>
      <c r="G662" s="344"/>
      <c r="H662" s="31" t="s">
        <v>395</v>
      </c>
      <c r="I662" s="274" t="s">
        <v>619</v>
      </c>
      <c r="J662" s="275" t="s">
        <v>394</v>
      </c>
      <c r="K662" s="28"/>
      <c r="L662" s="26">
        <v>5384.93</v>
      </c>
      <c r="M662" s="24">
        <v>10925155.560000001</v>
      </c>
      <c r="N662" s="25">
        <v>24003500</v>
      </c>
      <c r="O662" s="339"/>
      <c r="P662" s="339"/>
      <c r="Q662" s="24">
        <v>0</v>
      </c>
      <c r="R662" s="88">
        <v>3403771.24</v>
      </c>
      <c r="S662" s="88">
        <v>1981159.72</v>
      </c>
      <c r="T662" s="88">
        <v>0</v>
      </c>
      <c r="U662" s="88">
        <v>0</v>
      </c>
      <c r="V662" s="3"/>
      <c r="W662" s="1"/>
      <c r="X662" s="1"/>
      <c r="Y662" s="1"/>
    </row>
    <row r="663" spans="1:25" ht="21.75" customHeight="1">
      <c r="A663" s="13"/>
      <c r="B663" s="343" t="s">
        <v>839</v>
      </c>
      <c r="C663" s="343"/>
      <c r="D663" s="343"/>
      <c r="E663" s="343"/>
      <c r="F663" s="343"/>
      <c r="G663" s="344"/>
      <c r="H663" s="31" t="s">
        <v>397</v>
      </c>
      <c r="I663" s="274" t="s">
        <v>619</v>
      </c>
      <c r="J663" s="275" t="s">
        <v>396</v>
      </c>
      <c r="K663" s="28"/>
      <c r="L663" s="26">
        <v>646.23</v>
      </c>
      <c r="M663" s="24">
        <v>3100000</v>
      </c>
      <c r="N663" s="25">
        <v>3100000</v>
      </c>
      <c r="O663" s="339"/>
      <c r="P663" s="339"/>
      <c r="Q663" s="24">
        <v>0</v>
      </c>
      <c r="R663" s="88">
        <v>351639.8</v>
      </c>
      <c r="S663" s="88">
        <v>294595.82</v>
      </c>
      <c r="T663" s="88">
        <v>0</v>
      </c>
      <c r="U663" s="88">
        <v>0</v>
      </c>
      <c r="V663" s="3"/>
      <c r="W663" s="1"/>
      <c r="X663" s="1"/>
      <c r="Y663" s="1"/>
    </row>
    <row r="664" spans="1:25" ht="21.75" customHeight="1">
      <c r="A664" s="13"/>
      <c r="B664" s="343" t="s">
        <v>840</v>
      </c>
      <c r="C664" s="343"/>
      <c r="D664" s="343"/>
      <c r="E664" s="343"/>
      <c r="F664" s="343"/>
      <c r="G664" s="344"/>
      <c r="H664" s="31" t="s">
        <v>399</v>
      </c>
      <c r="I664" s="274" t="s">
        <v>619</v>
      </c>
      <c r="J664" s="275" t="s">
        <v>398</v>
      </c>
      <c r="K664" s="28"/>
      <c r="L664" s="26">
        <v>646.23</v>
      </c>
      <c r="M664" s="24">
        <v>3100000</v>
      </c>
      <c r="N664" s="25">
        <v>3100000</v>
      </c>
      <c r="O664" s="339"/>
      <c r="P664" s="339"/>
      <c r="Q664" s="24">
        <v>0</v>
      </c>
      <c r="R664" s="88">
        <v>351639.8</v>
      </c>
      <c r="S664" s="88">
        <v>294595.82</v>
      </c>
      <c r="T664" s="88">
        <v>0</v>
      </c>
      <c r="U664" s="88">
        <v>0</v>
      </c>
      <c r="V664" s="3"/>
      <c r="W664" s="1"/>
      <c r="X664" s="1"/>
      <c r="Y664" s="1"/>
    </row>
    <row r="665" spans="1:25" ht="42.75" customHeight="1">
      <c r="A665" s="13"/>
      <c r="B665" s="343" t="s">
        <v>621</v>
      </c>
      <c r="C665" s="343"/>
      <c r="D665" s="343"/>
      <c r="E665" s="343"/>
      <c r="F665" s="343"/>
      <c r="G665" s="344"/>
      <c r="H665" s="31" t="s">
        <v>622</v>
      </c>
      <c r="I665" s="274" t="s">
        <v>621</v>
      </c>
      <c r="J665" s="275" t="s">
        <v>1</v>
      </c>
      <c r="K665" s="28"/>
      <c r="L665" s="26">
        <v>253.37</v>
      </c>
      <c r="M665" s="24">
        <v>731200</v>
      </c>
      <c r="N665" s="25">
        <v>731200</v>
      </c>
      <c r="O665" s="339"/>
      <c r="P665" s="339"/>
      <c r="Q665" s="24">
        <v>0</v>
      </c>
      <c r="R665" s="88">
        <v>203585.16</v>
      </c>
      <c r="S665" s="88">
        <v>49784.28</v>
      </c>
      <c r="T665" s="88">
        <v>0</v>
      </c>
      <c r="U665" s="88">
        <v>0</v>
      </c>
      <c r="V665" s="3"/>
      <c r="W665" s="1"/>
      <c r="X665" s="1"/>
      <c r="Y665" s="1"/>
    </row>
    <row r="666" spans="1:25" ht="32.25" customHeight="1">
      <c r="A666" s="13"/>
      <c r="B666" s="343" t="s">
        <v>837</v>
      </c>
      <c r="C666" s="343"/>
      <c r="D666" s="343"/>
      <c r="E666" s="343"/>
      <c r="F666" s="343"/>
      <c r="G666" s="344"/>
      <c r="H666" s="31" t="s">
        <v>393</v>
      </c>
      <c r="I666" s="274" t="s">
        <v>621</v>
      </c>
      <c r="J666" s="275" t="s">
        <v>392</v>
      </c>
      <c r="K666" s="28"/>
      <c r="L666" s="26">
        <v>253.37</v>
      </c>
      <c r="M666" s="24">
        <v>731200</v>
      </c>
      <c r="N666" s="25">
        <v>731200</v>
      </c>
      <c r="O666" s="339"/>
      <c r="P666" s="339"/>
      <c r="Q666" s="24">
        <v>0</v>
      </c>
      <c r="R666" s="88">
        <v>203585.16</v>
      </c>
      <c r="S666" s="88">
        <v>49784.28</v>
      </c>
      <c r="T666" s="88">
        <v>0</v>
      </c>
      <c r="U666" s="88">
        <v>0</v>
      </c>
      <c r="V666" s="3"/>
      <c r="W666" s="1"/>
      <c r="X666" s="1"/>
      <c r="Y666" s="1"/>
    </row>
    <row r="667" spans="1:25" ht="12.75" customHeight="1">
      <c r="A667" s="13"/>
      <c r="B667" s="343" t="s">
        <v>851</v>
      </c>
      <c r="C667" s="343"/>
      <c r="D667" s="343"/>
      <c r="E667" s="343"/>
      <c r="F667" s="343"/>
      <c r="G667" s="344"/>
      <c r="H667" s="31" t="s">
        <v>395</v>
      </c>
      <c r="I667" s="274" t="s">
        <v>621</v>
      </c>
      <c r="J667" s="275" t="s">
        <v>394</v>
      </c>
      <c r="K667" s="28"/>
      <c r="L667" s="26">
        <v>253.37</v>
      </c>
      <c r="M667" s="24">
        <v>731200</v>
      </c>
      <c r="N667" s="25">
        <v>731200</v>
      </c>
      <c r="O667" s="339"/>
      <c r="P667" s="339"/>
      <c r="Q667" s="24">
        <v>0</v>
      </c>
      <c r="R667" s="88">
        <v>203585.16</v>
      </c>
      <c r="S667" s="88">
        <v>49784.28</v>
      </c>
      <c r="T667" s="88">
        <v>0</v>
      </c>
      <c r="U667" s="88">
        <v>0</v>
      </c>
      <c r="V667" s="3"/>
      <c r="W667" s="1"/>
      <c r="X667" s="1"/>
      <c r="Y667" s="1"/>
    </row>
    <row r="668" spans="1:25" ht="21.75" customHeight="1">
      <c r="A668" s="13"/>
      <c r="B668" s="343" t="s">
        <v>1065</v>
      </c>
      <c r="C668" s="343"/>
      <c r="D668" s="343"/>
      <c r="E668" s="343"/>
      <c r="F668" s="343"/>
      <c r="G668" s="344"/>
      <c r="H668" s="31" t="s">
        <v>1066</v>
      </c>
      <c r="I668" s="274" t="s">
        <v>1065</v>
      </c>
      <c r="J668" s="275" t="s">
        <v>1</v>
      </c>
      <c r="K668" s="28"/>
      <c r="L668" s="26">
        <v>0</v>
      </c>
      <c r="M668" s="24">
        <v>55643600</v>
      </c>
      <c r="N668" s="25">
        <v>249282300</v>
      </c>
      <c r="O668" s="339"/>
      <c r="P668" s="339"/>
      <c r="Q668" s="24">
        <v>0</v>
      </c>
      <c r="R668" s="88">
        <v>0</v>
      </c>
      <c r="S668" s="88">
        <v>0</v>
      </c>
      <c r="T668" s="88">
        <v>0</v>
      </c>
      <c r="U668" s="88">
        <v>0</v>
      </c>
      <c r="V668" s="3"/>
      <c r="W668" s="1"/>
      <c r="X668" s="1"/>
      <c r="Y668" s="1"/>
    </row>
    <row r="669" spans="1:25" ht="12.75" customHeight="1">
      <c r="A669" s="13"/>
      <c r="B669" s="343" t="s">
        <v>1067</v>
      </c>
      <c r="C669" s="343"/>
      <c r="D669" s="343"/>
      <c r="E669" s="343"/>
      <c r="F669" s="343"/>
      <c r="G669" s="344"/>
      <c r="H669" s="31" t="s">
        <v>1068</v>
      </c>
      <c r="I669" s="274" t="s">
        <v>1067</v>
      </c>
      <c r="J669" s="275" t="s">
        <v>1</v>
      </c>
      <c r="K669" s="28"/>
      <c r="L669" s="26">
        <v>0</v>
      </c>
      <c r="M669" s="24">
        <v>15000000</v>
      </c>
      <c r="N669" s="25">
        <v>15000000</v>
      </c>
      <c r="O669" s="339"/>
      <c r="P669" s="339"/>
      <c r="Q669" s="24">
        <v>0</v>
      </c>
      <c r="R669" s="88">
        <v>0</v>
      </c>
      <c r="S669" s="88">
        <v>0</v>
      </c>
      <c r="T669" s="88">
        <v>0</v>
      </c>
      <c r="U669" s="88">
        <v>0</v>
      </c>
      <c r="V669" s="3"/>
      <c r="W669" s="1"/>
      <c r="X669" s="1"/>
      <c r="Y669" s="1"/>
    </row>
    <row r="670" spans="1:25" ht="12.75" customHeight="1">
      <c r="A670" s="13"/>
      <c r="B670" s="343" t="s">
        <v>900</v>
      </c>
      <c r="C670" s="343"/>
      <c r="D670" s="343"/>
      <c r="E670" s="343"/>
      <c r="F670" s="343"/>
      <c r="G670" s="344"/>
      <c r="H670" s="31" t="s">
        <v>605</v>
      </c>
      <c r="I670" s="274" t="s">
        <v>1067</v>
      </c>
      <c r="J670" s="275" t="s">
        <v>604</v>
      </c>
      <c r="K670" s="28"/>
      <c r="L670" s="26">
        <v>0</v>
      </c>
      <c r="M670" s="24">
        <v>15000000</v>
      </c>
      <c r="N670" s="25">
        <v>15000000</v>
      </c>
      <c r="O670" s="339"/>
      <c r="P670" s="339"/>
      <c r="Q670" s="24">
        <v>0</v>
      </c>
      <c r="R670" s="88">
        <v>0</v>
      </c>
      <c r="S670" s="88">
        <v>0</v>
      </c>
      <c r="T670" s="88">
        <v>0</v>
      </c>
      <c r="U670" s="88">
        <v>0</v>
      </c>
      <c r="V670" s="3"/>
      <c r="W670" s="1"/>
      <c r="X670" s="1"/>
      <c r="Y670" s="1"/>
    </row>
    <row r="671" spans="1:25" ht="12.75" customHeight="1">
      <c r="A671" s="13"/>
      <c r="B671" s="343" t="s">
        <v>1069</v>
      </c>
      <c r="C671" s="343"/>
      <c r="D671" s="343"/>
      <c r="E671" s="343"/>
      <c r="F671" s="343"/>
      <c r="G671" s="344"/>
      <c r="H671" s="31" t="s">
        <v>1070</v>
      </c>
      <c r="I671" s="274" t="s">
        <v>1067</v>
      </c>
      <c r="J671" s="275" t="s">
        <v>1071</v>
      </c>
      <c r="K671" s="28"/>
      <c r="L671" s="26">
        <v>0</v>
      </c>
      <c r="M671" s="24">
        <v>15000000</v>
      </c>
      <c r="N671" s="25">
        <v>15000000</v>
      </c>
      <c r="O671" s="339"/>
      <c r="P671" s="339"/>
      <c r="Q671" s="24">
        <v>0</v>
      </c>
      <c r="R671" s="88">
        <v>0</v>
      </c>
      <c r="S671" s="88">
        <v>0</v>
      </c>
      <c r="T671" s="88">
        <v>0</v>
      </c>
      <c r="U671" s="88">
        <v>0</v>
      </c>
      <c r="V671" s="3"/>
      <c r="W671" s="1"/>
      <c r="X671" s="1"/>
      <c r="Y671" s="1"/>
    </row>
    <row r="672" spans="1:25" ht="12.75" customHeight="1">
      <c r="A672" s="13"/>
      <c r="B672" s="343" t="s">
        <v>795</v>
      </c>
      <c r="C672" s="343"/>
      <c r="D672" s="343"/>
      <c r="E672" s="343"/>
      <c r="F672" s="343"/>
      <c r="G672" s="344"/>
      <c r="H672" s="31" t="s">
        <v>1072</v>
      </c>
      <c r="I672" s="274" t="s">
        <v>795</v>
      </c>
      <c r="J672" s="275" t="s">
        <v>1</v>
      </c>
      <c r="K672" s="28"/>
      <c r="L672" s="26">
        <v>3.8</v>
      </c>
      <c r="M672" s="24">
        <v>30000</v>
      </c>
      <c r="N672" s="25">
        <v>30000</v>
      </c>
      <c r="O672" s="339"/>
      <c r="P672" s="339"/>
      <c r="Q672" s="24">
        <v>0</v>
      </c>
      <c r="R672" s="88">
        <v>2310.7800000000002</v>
      </c>
      <c r="S672" s="88">
        <v>1485.48</v>
      </c>
      <c r="T672" s="88">
        <v>0</v>
      </c>
      <c r="U672" s="88">
        <v>0</v>
      </c>
      <c r="V672" s="3"/>
      <c r="W672" s="1"/>
      <c r="X672" s="1"/>
      <c r="Y672" s="1"/>
    </row>
    <row r="673" spans="1:25" ht="21.75" customHeight="1">
      <c r="A673" s="13"/>
      <c r="B673" s="343" t="s">
        <v>797</v>
      </c>
      <c r="C673" s="343"/>
      <c r="D673" s="343"/>
      <c r="E673" s="343"/>
      <c r="F673" s="343"/>
      <c r="G673" s="344"/>
      <c r="H673" s="31" t="s">
        <v>798</v>
      </c>
      <c r="I673" s="274" t="s">
        <v>797</v>
      </c>
      <c r="J673" s="275" t="s">
        <v>1</v>
      </c>
      <c r="K673" s="28"/>
      <c r="L673" s="26">
        <v>3.8</v>
      </c>
      <c r="M673" s="24">
        <v>30000</v>
      </c>
      <c r="N673" s="25">
        <v>30000</v>
      </c>
      <c r="O673" s="339"/>
      <c r="P673" s="339"/>
      <c r="Q673" s="24">
        <v>0</v>
      </c>
      <c r="R673" s="88">
        <v>2310.7800000000002</v>
      </c>
      <c r="S673" s="88">
        <v>1485.48</v>
      </c>
      <c r="T673" s="88">
        <v>0</v>
      </c>
      <c r="U673" s="88">
        <v>0</v>
      </c>
      <c r="V673" s="3"/>
      <c r="W673" s="1"/>
      <c r="X673" s="1"/>
      <c r="Y673" s="1"/>
    </row>
    <row r="674" spans="1:25" ht="12.75" customHeight="1">
      <c r="A674" s="13"/>
      <c r="B674" s="343" t="s">
        <v>799</v>
      </c>
      <c r="C674" s="343"/>
      <c r="D674" s="343"/>
      <c r="E674" s="343"/>
      <c r="F674" s="343"/>
      <c r="G674" s="344"/>
      <c r="H674" s="31" t="s">
        <v>800</v>
      </c>
      <c r="I674" s="274" t="s">
        <v>799</v>
      </c>
      <c r="J674" s="275" t="s">
        <v>1</v>
      </c>
      <c r="K674" s="28"/>
      <c r="L674" s="26">
        <v>3.8</v>
      </c>
      <c r="M674" s="24">
        <v>30000</v>
      </c>
      <c r="N674" s="25">
        <v>30000</v>
      </c>
      <c r="O674" s="339"/>
      <c r="P674" s="339"/>
      <c r="Q674" s="24">
        <v>0</v>
      </c>
      <c r="R674" s="88">
        <v>2310.7800000000002</v>
      </c>
      <c r="S674" s="88">
        <v>1485.48</v>
      </c>
      <c r="T674" s="88">
        <v>0</v>
      </c>
      <c r="U674" s="88">
        <v>0</v>
      </c>
      <c r="V674" s="3"/>
      <c r="W674" s="1"/>
      <c r="X674" s="1"/>
      <c r="Y674" s="1"/>
    </row>
    <row r="675" spans="1:25" ht="12.75" customHeight="1">
      <c r="A675" s="13"/>
      <c r="B675" s="343" t="s">
        <v>1073</v>
      </c>
      <c r="C675" s="343"/>
      <c r="D675" s="343"/>
      <c r="E675" s="343"/>
      <c r="F675" s="343"/>
      <c r="G675" s="344"/>
      <c r="H675" s="31" t="s">
        <v>802</v>
      </c>
      <c r="I675" s="274" t="s">
        <v>799</v>
      </c>
      <c r="J675" s="275" t="s">
        <v>801</v>
      </c>
      <c r="K675" s="28"/>
      <c r="L675" s="26">
        <v>3.8</v>
      </c>
      <c r="M675" s="24">
        <v>30000</v>
      </c>
      <c r="N675" s="25">
        <v>30000</v>
      </c>
      <c r="O675" s="339"/>
      <c r="P675" s="339"/>
      <c r="Q675" s="24">
        <v>0</v>
      </c>
      <c r="R675" s="88">
        <v>2310.7800000000002</v>
      </c>
      <c r="S675" s="88">
        <v>1485.48</v>
      </c>
      <c r="T675" s="88">
        <v>0</v>
      </c>
      <c r="U675" s="88">
        <v>0</v>
      </c>
      <c r="V675" s="3"/>
      <c r="W675" s="1"/>
      <c r="X675" s="1"/>
      <c r="Y675" s="1"/>
    </row>
    <row r="676" spans="1:25" ht="12.75" customHeight="1">
      <c r="A676" s="13"/>
      <c r="B676" s="343" t="s">
        <v>1074</v>
      </c>
      <c r="C676" s="343"/>
      <c r="D676" s="343"/>
      <c r="E676" s="343"/>
      <c r="F676" s="343"/>
      <c r="G676" s="344"/>
      <c r="H676" s="31" t="s">
        <v>800</v>
      </c>
      <c r="I676" s="274" t="s">
        <v>799</v>
      </c>
      <c r="J676" s="275" t="s">
        <v>803</v>
      </c>
      <c r="K676" s="28"/>
      <c r="L676" s="26">
        <v>3.8</v>
      </c>
      <c r="M676" s="24">
        <v>30000</v>
      </c>
      <c r="N676" s="25">
        <v>30000</v>
      </c>
      <c r="O676" s="339"/>
      <c r="P676" s="339"/>
      <c r="Q676" s="24">
        <v>0</v>
      </c>
      <c r="R676" s="88">
        <v>2310.7800000000002</v>
      </c>
      <c r="S676" s="88">
        <v>1485.48</v>
      </c>
      <c r="T676" s="88">
        <v>0</v>
      </c>
      <c r="U676" s="88">
        <v>0</v>
      </c>
      <c r="V676" s="3"/>
      <c r="W676" s="1"/>
      <c r="X676" s="1"/>
      <c r="Y676" s="1"/>
    </row>
    <row r="677" spans="1:25" ht="21.75" customHeight="1">
      <c r="A677" s="13"/>
      <c r="B677" s="343" t="s">
        <v>771</v>
      </c>
      <c r="C677" s="343"/>
      <c r="D677" s="343"/>
      <c r="E677" s="343"/>
      <c r="F677" s="343"/>
      <c r="G677" s="344"/>
      <c r="H677" s="31" t="s">
        <v>772</v>
      </c>
      <c r="I677" s="274" t="s">
        <v>771</v>
      </c>
      <c r="J677" s="275" t="s">
        <v>1</v>
      </c>
      <c r="K677" s="28"/>
      <c r="L677" s="26">
        <v>67908.98</v>
      </c>
      <c r="M677" s="24">
        <v>270474700</v>
      </c>
      <c r="N677" s="25">
        <v>268356100</v>
      </c>
      <c r="O677" s="339"/>
      <c r="P677" s="339"/>
      <c r="Q677" s="24">
        <v>0</v>
      </c>
      <c r="R677" s="88">
        <v>45673888.539999999</v>
      </c>
      <c r="S677" s="88">
        <v>22235091.289999999</v>
      </c>
      <c r="T677" s="88">
        <v>0</v>
      </c>
      <c r="U677" s="88">
        <v>0</v>
      </c>
      <c r="V677" s="3"/>
      <c r="W677" s="1"/>
      <c r="X677" s="1"/>
      <c r="Y677" s="1"/>
    </row>
    <row r="678" spans="1:25" ht="32.25" customHeight="1">
      <c r="A678" s="13"/>
      <c r="B678" s="343" t="s">
        <v>804</v>
      </c>
      <c r="C678" s="343"/>
      <c r="D678" s="343"/>
      <c r="E678" s="343"/>
      <c r="F678" s="343"/>
      <c r="G678" s="344"/>
      <c r="H678" s="31" t="s">
        <v>805</v>
      </c>
      <c r="I678" s="274" t="s">
        <v>804</v>
      </c>
      <c r="J678" s="275" t="s">
        <v>1</v>
      </c>
      <c r="K678" s="28"/>
      <c r="L678" s="26">
        <v>31709.74</v>
      </c>
      <c r="M678" s="24">
        <v>160333500</v>
      </c>
      <c r="N678" s="25">
        <v>162720400</v>
      </c>
      <c r="O678" s="339"/>
      <c r="P678" s="339"/>
      <c r="Q678" s="24">
        <v>0</v>
      </c>
      <c r="R678" s="88">
        <v>21139693.359999999</v>
      </c>
      <c r="S678" s="88">
        <v>10570046.66</v>
      </c>
      <c r="T678" s="88">
        <v>0</v>
      </c>
      <c r="U678" s="88">
        <v>0</v>
      </c>
      <c r="V678" s="3"/>
      <c r="W678" s="1"/>
      <c r="X678" s="1"/>
      <c r="Y678" s="1"/>
    </row>
    <row r="679" spans="1:25" ht="21.75" customHeight="1">
      <c r="A679" s="13"/>
      <c r="B679" s="343" t="s">
        <v>806</v>
      </c>
      <c r="C679" s="343"/>
      <c r="D679" s="343"/>
      <c r="E679" s="343"/>
      <c r="F679" s="343"/>
      <c r="G679" s="344"/>
      <c r="H679" s="31" t="s">
        <v>807</v>
      </c>
      <c r="I679" s="274" t="s">
        <v>806</v>
      </c>
      <c r="J679" s="275" t="s">
        <v>1</v>
      </c>
      <c r="K679" s="28"/>
      <c r="L679" s="26">
        <v>31709.74</v>
      </c>
      <c r="M679" s="24">
        <v>160333500</v>
      </c>
      <c r="N679" s="25">
        <v>162720400</v>
      </c>
      <c r="O679" s="339"/>
      <c r="P679" s="339"/>
      <c r="Q679" s="24">
        <v>0</v>
      </c>
      <c r="R679" s="88">
        <v>21139693.359999999</v>
      </c>
      <c r="S679" s="88">
        <v>10570046.66</v>
      </c>
      <c r="T679" s="88">
        <v>0</v>
      </c>
      <c r="U679" s="88">
        <v>0</v>
      </c>
      <c r="V679" s="3"/>
      <c r="W679" s="1"/>
      <c r="X679" s="1"/>
      <c r="Y679" s="1"/>
    </row>
    <row r="680" spans="1:25" ht="12.75" customHeight="1">
      <c r="A680" s="13"/>
      <c r="B680" s="343" t="s">
        <v>863</v>
      </c>
      <c r="C680" s="343"/>
      <c r="D680" s="343"/>
      <c r="E680" s="343"/>
      <c r="F680" s="343"/>
      <c r="G680" s="344"/>
      <c r="H680" s="31" t="s">
        <v>768</v>
      </c>
      <c r="I680" s="274" t="s">
        <v>806</v>
      </c>
      <c r="J680" s="275" t="s">
        <v>767</v>
      </c>
      <c r="K680" s="28"/>
      <c r="L680" s="26">
        <v>31709.74</v>
      </c>
      <c r="M680" s="24">
        <v>160333500</v>
      </c>
      <c r="N680" s="25">
        <v>162720400</v>
      </c>
      <c r="O680" s="339"/>
      <c r="P680" s="339"/>
      <c r="Q680" s="24">
        <v>0</v>
      </c>
      <c r="R680" s="88">
        <v>21139693.359999999</v>
      </c>
      <c r="S680" s="88">
        <v>10570046.66</v>
      </c>
      <c r="T680" s="88">
        <v>0</v>
      </c>
      <c r="U680" s="88">
        <v>0</v>
      </c>
      <c r="V680" s="3"/>
      <c r="W680" s="1"/>
      <c r="X680" s="1"/>
      <c r="Y680" s="1"/>
    </row>
    <row r="681" spans="1:25" ht="12.75" customHeight="1">
      <c r="A681" s="13"/>
      <c r="B681" s="343" t="s">
        <v>1075</v>
      </c>
      <c r="C681" s="343"/>
      <c r="D681" s="343"/>
      <c r="E681" s="343"/>
      <c r="F681" s="343"/>
      <c r="G681" s="344"/>
      <c r="H681" s="31" t="s">
        <v>809</v>
      </c>
      <c r="I681" s="274" t="s">
        <v>806</v>
      </c>
      <c r="J681" s="275" t="s">
        <v>808</v>
      </c>
      <c r="K681" s="28"/>
      <c r="L681" s="26">
        <v>31709.74</v>
      </c>
      <c r="M681" s="24">
        <v>160333500</v>
      </c>
      <c r="N681" s="25">
        <v>162720400</v>
      </c>
      <c r="O681" s="339"/>
      <c r="P681" s="339"/>
      <c r="Q681" s="24">
        <v>0</v>
      </c>
      <c r="R681" s="88">
        <v>21139693.359999999</v>
      </c>
      <c r="S681" s="88">
        <v>10570046.66</v>
      </c>
      <c r="T681" s="88">
        <v>0</v>
      </c>
      <c r="U681" s="88">
        <v>0</v>
      </c>
      <c r="V681" s="3"/>
      <c r="W681" s="1"/>
      <c r="X681" s="1"/>
      <c r="Y681" s="1"/>
    </row>
    <row r="682" spans="1:25" ht="32.25" customHeight="1">
      <c r="A682" s="13"/>
      <c r="B682" s="343" t="s">
        <v>810</v>
      </c>
      <c r="C682" s="343"/>
      <c r="D682" s="343"/>
      <c r="E682" s="343"/>
      <c r="F682" s="343"/>
      <c r="G682" s="344"/>
      <c r="H682" s="31" t="s">
        <v>811</v>
      </c>
      <c r="I682" s="274" t="s">
        <v>810</v>
      </c>
      <c r="J682" s="275" t="s">
        <v>1</v>
      </c>
      <c r="K682" s="28"/>
      <c r="L682" s="26">
        <v>35140.5</v>
      </c>
      <c r="M682" s="24">
        <v>102661500</v>
      </c>
      <c r="N682" s="25">
        <v>97974600</v>
      </c>
      <c r="O682" s="339"/>
      <c r="P682" s="339"/>
      <c r="Q682" s="24">
        <v>0</v>
      </c>
      <c r="R682" s="88">
        <v>23982026.68</v>
      </c>
      <c r="S682" s="88">
        <v>11158476.710000001</v>
      </c>
      <c r="T682" s="88">
        <v>0</v>
      </c>
      <c r="U682" s="88">
        <v>0</v>
      </c>
      <c r="V682" s="3"/>
      <c r="W682" s="1"/>
      <c r="X682" s="1"/>
      <c r="Y682" s="1"/>
    </row>
    <row r="683" spans="1:25" ht="12.75" customHeight="1">
      <c r="A683" s="13"/>
      <c r="B683" s="343" t="s">
        <v>812</v>
      </c>
      <c r="C683" s="343"/>
      <c r="D683" s="343"/>
      <c r="E683" s="343"/>
      <c r="F683" s="343"/>
      <c r="G683" s="344"/>
      <c r="H683" s="31" t="s">
        <v>813</v>
      </c>
      <c r="I683" s="274" t="s">
        <v>812</v>
      </c>
      <c r="J683" s="275" t="s">
        <v>1</v>
      </c>
      <c r="K683" s="28"/>
      <c r="L683" s="26">
        <v>35140.5</v>
      </c>
      <c r="M683" s="24">
        <v>102661500</v>
      </c>
      <c r="N683" s="25">
        <v>97974600</v>
      </c>
      <c r="O683" s="339"/>
      <c r="P683" s="339"/>
      <c r="Q683" s="24">
        <v>0</v>
      </c>
      <c r="R683" s="88">
        <v>23982026.68</v>
      </c>
      <c r="S683" s="88">
        <v>11158476.710000001</v>
      </c>
      <c r="T683" s="88">
        <v>0</v>
      </c>
      <c r="U683" s="88">
        <v>0</v>
      </c>
      <c r="V683" s="3"/>
      <c r="W683" s="1"/>
      <c r="X683" s="1"/>
      <c r="Y683" s="1"/>
    </row>
    <row r="684" spans="1:25" ht="12.75" customHeight="1">
      <c r="A684" s="13"/>
      <c r="B684" s="343" t="s">
        <v>863</v>
      </c>
      <c r="C684" s="343"/>
      <c r="D684" s="343"/>
      <c r="E684" s="343"/>
      <c r="F684" s="343"/>
      <c r="G684" s="344"/>
      <c r="H684" s="31" t="s">
        <v>768</v>
      </c>
      <c r="I684" s="274" t="s">
        <v>812</v>
      </c>
      <c r="J684" s="275" t="s">
        <v>767</v>
      </c>
      <c r="K684" s="28"/>
      <c r="L684" s="26">
        <v>35140.5</v>
      </c>
      <c r="M684" s="24">
        <v>102661500</v>
      </c>
      <c r="N684" s="25">
        <v>97974600</v>
      </c>
      <c r="O684" s="339"/>
      <c r="P684" s="339"/>
      <c r="Q684" s="24">
        <v>0</v>
      </c>
      <c r="R684" s="88">
        <v>23982026.68</v>
      </c>
      <c r="S684" s="88">
        <v>11158476.710000001</v>
      </c>
      <c r="T684" s="88">
        <v>0</v>
      </c>
      <c r="U684" s="88">
        <v>0</v>
      </c>
      <c r="V684" s="3"/>
      <c r="W684" s="1"/>
      <c r="X684" s="1"/>
      <c r="Y684" s="1"/>
    </row>
    <row r="685" spans="1:25" ht="12.75" customHeight="1">
      <c r="A685" s="13"/>
      <c r="B685" s="343" t="s">
        <v>876</v>
      </c>
      <c r="C685" s="343"/>
      <c r="D685" s="343"/>
      <c r="E685" s="343"/>
      <c r="F685" s="343"/>
      <c r="G685" s="344"/>
      <c r="H685" s="31" t="s">
        <v>770</v>
      </c>
      <c r="I685" s="274" t="s">
        <v>812</v>
      </c>
      <c r="J685" s="275" t="s">
        <v>769</v>
      </c>
      <c r="K685" s="28"/>
      <c r="L685" s="26">
        <v>35140.5</v>
      </c>
      <c r="M685" s="24">
        <v>102661500</v>
      </c>
      <c r="N685" s="25">
        <v>97974600</v>
      </c>
      <c r="O685" s="339"/>
      <c r="P685" s="339"/>
      <c r="Q685" s="24">
        <v>0</v>
      </c>
      <c r="R685" s="88">
        <v>23982026.68</v>
      </c>
      <c r="S685" s="88">
        <v>11158476.710000001</v>
      </c>
      <c r="T685" s="88">
        <v>0</v>
      </c>
      <c r="U685" s="88">
        <v>0</v>
      </c>
      <c r="V685" s="3"/>
      <c r="W685" s="1"/>
      <c r="X685" s="1"/>
      <c r="Y685" s="1"/>
    </row>
    <row r="686" spans="1:25" ht="32.25" customHeight="1">
      <c r="A686" s="13"/>
      <c r="B686" s="343" t="s">
        <v>1076</v>
      </c>
      <c r="C686" s="343"/>
      <c r="D686" s="343"/>
      <c r="E686" s="343"/>
      <c r="F686" s="343"/>
      <c r="G686" s="344"/>
      <c r="H686" s="31" t="s">
        <v>1077</v>
      </c>
      <c r="I686" s="274" t="s">
        <v>1076</v>
      </c>
      <c r="J686" s="275" t="s">
        <v>1</v>
      </c>
      <c r="K686" s="28"/>
      <c r="L686" s="26">
        <v>0</v>
      </c>
      <c r="M686" s="24">
        <v>1500000</v>
      </c>
      <c r="N686" s="25">
        <v>1500000</v>
      </c>
      <c r="O686" s="339"/>
      <c r="P686" s="339"/>
      <c r="Q686" s="24">
        <v>0</v>
      </c>
      <c r="R686" s="88">
        <v>0</v>
      </c>
      <c r="S686" s="88">
        <v>0</v>
      </c>
      <c r="T686" s="88">
        <v>0</v>
      </c>
      <c r="U686" s="88">
        <v>0</v>
      </c>
      <c r="V686" s="3"/>
      <c r="W686" s="1"/>
      <c r="X686" s="1"/>
      <c r="Y686" s="1"/>
    </row>
    <row r="687" spans="1:25" ht="21.75" customHeight="1">
      <c r="A687" s="13"/>
      <c r="B687" s="343" t="s">
        <v>1078</v>
      </c>
      <c r="C687" s="343"/>
      <c r="D687" s="343"/>
      <c r="E687" s="343"/>
      <c r="F687" s="343"/>
      <c r="G687" s="344"/>
      <c r="H687" s="31" t="s">
        <v>1079</v>
      </c>
      <c r="I687" s="274" t="s">
        <v>1078</v>
      </c>
      <c r="J687" s="275" t="s">
        <v>1</v>
      </c>
      <c r="K687" s="28"/>
      <c r="L687" s="26">
        <v>0</v>
      </c>
      <c r="M687" s="24">
        <v>1500000</v>
      </c>
      <c r="N687" s="25">
        <v>1500000</v>
      </c>
      <c r="O687" s="339"/>
      <c r="P687" s="339"/>
      <c r="Q687" s="24">
        <v>0</v>
      </c>
      <c r="R687" s="88">
        <v>0</v>
      </c>
      <c r="S687" s="88">
        <v>0</v>
      </c>
      <c r="T687" s="88">
        <v>0</v>
      </c>
      <c r="U687" s="88">
        <v>0</v>
      </c>
      <c r="V687" s="3"/>
      <c r="W687" s="1"/>
      <c r="X687" s="1"/>
      <c r="Y687" s="1"/>
    </row>
    <row r="688" spans="1:25" ht="12.75" customHeight="1">
      <c r="A688" s="13"/>
      <c r="B688" s="343" t="s">
        <v>863</v>
      </c>
      <c r="C688" s="343"/>
      <c r="D688" s="343"/>
      <c r="E688" s="343"/>
      <c r="F688" s="343"/>
      <c r="G688" s="344"/>
      <c r="H688" s="31" t="s">
        <v>768</v>
      </c>
      <c r="I688" s="274" t="s">
        <v>1078</v>
      </c>
      <c r="J688" s="275" t="s">
        <v>767</v>
      </c>
      <c r="K688" s="28"/>
      <c r="L688" s="26">
        <v>0</v>
      </c>
      <c r="M688" s="24">
        <v>1500000</v>
      </c>
      <c r="N688" s="25">
        <v>1500000</v>
      </c>
      <c r="O688" s="339"/>
      <c r="P688" s="339"/>
      <c r="Q688" s="24">
        <v>0</v>
      </c>
      <c r="R688" s="88">
        <v>0</v>
      </c>
      <c r="S688" s="88">
        <v>0</v>
      </c>
      <c r="T688" s="88">
        <v>0</v>
      </c>
      <c r="U688" s="88">
        <v>0</v>
      </c>
      <c r="V688" s="3"/>
      <c r="W688" s="1"/>
      <c r="X688" s="1"/>
      <c r="Y688" s="1"/>
    </row>
    <row r="689" spans="1:25" ht="12.75" customHeight="1">
      <c r="A689" s="13"/>
      <c r="B689" s="343" t="s">
        <v>876</v>
      </c>
      <c r="C689" s="343"/>
      <c r="D689" s="343"/>
      <c r="E689" s="343"/>
      <c r="F689" s="343"/>
      <c r="G689" s="344"/>
      <c r="H689" s="31" t="s">
        <v>770</v>
      </c>
      <c r="I689" s="274" t="s">
        <v>1078</v>
      </c>
      <c r="J689" s="275" t="s">
        <v>769</v>
      </c>
      <c r="K689" s="28"/>
      <c r="L689" s="26">
        <v>0</v>
      </c>
      <c r="M689" s="24">
        <v>1500000</v>
      </c>
      <c r="N689" s="25">
        <v>1500000</v>
      </c>
      <c r="O689" s="339"/>
      <c r="P689" s="339"/>
      <c r="Q689" s="24">
        <v>0</v>
      </c>
      <c r="R689" s="88">
        <v>0</v>
      </c>
      <c r="S689" s="88">
        <v>0</v>
      </c>
      <c r="T689" s="88">
        <v>0</v>
      </c>
      <c r="U689" s="88">
        <v>0</v>
      </c>
      <c r="V689" s="3"/>
      <c r="W689" s="1"/>
      <c r="X689" s="1"/>
      <c r="Y689" s="1"/>
    </row>
    <row r="690" spans="1:25" ht="32.25" customHeight="1">
      <c r="A690" s="13"/>
      <c r="B690" s="343" t="s">
        <v>1080</v>
      </c>
      <c r="C690" s="343"/>
      <c r="D690" s="343"/>
      <c r="E690" s="343"/>
      <c r="F690" s="343"/>
      <c r="G690" s="344"/>
      <c r="H690" s="31" t="s">
        <v>1081</v>
      </c>
      <c r="I690" s="274" t="s">
        <v>1080</v>
      </c>
      <c r="J690" s="275" t="s">
        <v>1</v>
      </c>
      <c r="K690" s="28"/>
      <c r="L690" s="26">
        <v>0</v>
      </c>
      <c r="M690" s="24">
        <v>1000000</v>
      </c>
      <c r="N690" s="25">
        <v>1000000</v>
      </c>
      <c r="O690" s="339"/>
      <c r="P690" s="339"/>
      <c r="Q690" s="24">
        <v>0</v>
      </c>
      <c r="R690" s="88">
        <v>0</v>
      </c>
      <c r="S690" s="88">
        <v>0</v>
      </c>
      <c r="T690" s="88">
        <v>0</v>
      </c>
      <c r="U690" s="88">
        <v>0</v>
      </c>
      <c r="V690" s="3"/>
      <c r="W690" s="1"/>
      <c r="X690" s="1"/>
      <c r="Y690" s="1"/>
    </row>
    <row r="691" spans="1:25" ht="21.75" customHeight="1">
      <c r="A691" s="13"/>
      <c r="B691" s="343" t="s">
        <v>1082</v>
      </c>
      <c r="C691" s="343"/>
      <c r="D691" s="343"/>
      <c r="E691" s="343"/>
      <c r="F691" s="343"/>
      <c r="G691" s="344"/>
      <c r="H691" s="31" t="s">
        <v>1083</v>
      </c>
      <c r="I691" s="274" t="s">
        <v>1082</v>
      </c>
      <c r="J691" s="275" t="s">
        <v>1</v>
      </c>
      <c r="K691" s="28"/>
      <c r="L691" s="26">
        <v>0</v>
      </c>
      <c r="M691" s="24">
        <v>1000000</v>
      </c>
      <c r="N691" s="25">
        <v>1000000</v>
      </c>
      <c r="O691" s="339"/>
      <c r="P691" s="339"/>
      <c r="Q691" s="24">
        <v>0</v>
      </c>
      <c r="R691" s="88">
        <v>0</v>
      </c>
      <c r="S691" s="88">
        <v>0</v>
      </c>
      <c r="T691" s="88">
        <v>0</v>
      </c>
      <c r="U691" s="88">
        <v>0</v>
      </c>
      <c r="V691" s="3"/>
      <c r="W691" s="1"/>
      <c r="X691" s="1"/>
      <c r="Y691" s="1"/>
    </row>
    <row r="692" spans="1:25" ht="12.75" customHeight="1">
      <c r="A692" s="13"/>
      <c r="B692" s="343" t="s">
        <v>863</v>
      </c>
      <c r="C692" s="343"/>
      <c r="D692" s="343"/>
      <c r="E692" s="343"/>
      <c r="F692" s="343"/>
      <c r="G692" s="344"/>
      <c r="H692" s="31" t="s">
        <v>768</v>
      </c>
      <c r="I692" s="274" t="s">
        <v>1082</v>
      </c>
      <c r="J692" s="275" t="s">
        <v>767</v>
      </c>
      <c r="K692" s="28"/>
      <c r="L692" s="26">
        <v>0</v>
      </c>
      <c r="M692" s="24">
        <v>1000000</v>
      </c>
      <c r="N692" s="25">
        <v>1000000</v>
      </c>
      <c r="O692" s="339"/>
      <c r="P692" s="339"/>
      <c r="Q692" s="24">
        <v>0</v>
      </c>
      <c r="R692" s="88">
        <v>0</v>
      </c>
      <c r="S692" s="88">
        <v>0</v>
      </c>
      <c r="T692" s="88">
        <v>0</v>
      </c>
      <c r="U692" s="88">
        <v>0</v>
      </c>
      <c r="V692" s="3"/>
      <c r="W692" s="1"/>
      <c r="X692" s="1"/>
      <c r="Y692" s="1"/>
    </row>
    <row r="693" spans="1:25" ht="12.75" customHeight="1">
      <c r="A693" s="13"/>
      <c r="B693" s="343" t="s">
        <v>876</v>
      </c>
      <c r="C693" s="343"/>
      <c r="D693" s="343"/>
      <c r="E693" s="343"/>
      <c r="F693" s="343"/>
      <c r="G693" s="344"/>
      <c r="H693" s="31" t="s">
        <v>770</v>
      </c>
      <c r="I693" s="274" t="s">
        <v>1082</v>
      </c>
      <c r="J693" s="275" t="s">
        <v>769</v>
      </c>
      <c r="K693" s="28"/>
      <c r="L693" s="26">
        <v>0</v>
      </c>
      <c r="M693" s="24">
        <v>1000000</v>
      </c>
      <c r="N693" s="25">
        <v>1000000</v>
      </c>
      <c r="O693" s="339"/>
      <c r="P693" s="339"/>
      <c r="Q693" s="24">
        <v>0</v>
      </c>
      <c r="R693" s="88">
        <v>0</v>
      </c>
      <c r="S693" s="88">
        <v>0</v>
      </c>
      <c r="T693" s="88">
        <v>0</v>
      </c>
      <c r="U693" s="88">
        <v>0</v>
      </c>
      <c r="V693" s="3"/>
      <c r="W693" s="1"/>
      <c r="X693" s="1"/>
      <c r="Y693" s="1"/>
    </row>
    <row r="694" spans="1:25" ht="21.75" customHeight="1">
      <c r="A694" s="13"/>
      <c r="B694" s="343" t="s">
        <v>773</v>
      </c>
      <c r="C694" s="343"/>
      <c r="D694" s="343"/>
      <c r="E694" s="343"/>
      <c r="F694" s="343"/>
      <c r="G694" s="344"/>
      <c r="H694" s="31" t="s">
        <v>774</v>
      </c>
      <c r="I694" s="274" t="s">
        <v>773</v>
      </c>
      <c r="J694" s="275" t="s">
        <v>1</v>
      </c>
      <c r="K694" s="28"/>
      <c r="L694" s="26">
        <v>1058.74</v>
      </c>
      <c r="M694" s="24">
        <v>4979700</v>
      </c>
      <c r="N694" s="25">
        <v>5161100</v>
      </c>
      <c r="O694" s="339"/>
      <c r="P694" s="339"/>
      <c r="Q694" s="24">
        <v>0</v>
      </c>
      <c r="R694" s="88">
        <v>552168.5</v>
      </c>
      <c r="S694" s="88">
        <v>506567.92</v>
      </c>
      <c r="T694" s="88">
        <v>0</v>
      </c>
      <c r="U694" s="88">
        <v>0</v>
      </c>
      <c r="V694" s="3"/>
      <c r="W694" s="1"/>
      <c r="X694" s="1"/>
      <c r="Y694" s="1"/>
    </row>
    <row r="695" spans="1:25" ht="21.75" customHeight="1">
      <c r="A695" s="13"/>
      <c r="B695" s="343" t="s">
        <v>775</v>
      </c>
      <c r="C695" s="343"/>
      <c r="D695" s="343"/>
      <c r="E695" s="343"/>
      <c r="F695" s="343"/>
      <c r="G695" s="344"/>
      <c r="H695" s="31" t="s">
        <v>776</v>
      </c>
      <c r="I695" s="274" t="s">
        <v>775</v>
      </c>
      <c r="J695" s="275" t="s">
        <v>1</v>
      </c>
      <c r="K695" s="28"/>
      <c r="L695" s="26">
        <v>1058.74</v>
      </c>
      <c r="M695" s="24">
        <v>4979700</v>
      </c>
      <c r="N695" s="25">
        <v>5161100</v>
      </c>
      <c r="O695" s="339"/>
      <c r="P695" s="339"/>
      <c r="Q695" s="24">
        <v>0</v>
      </c>
      <c r="R695" s="88">
        <v>552168.5</v>
      </c>
      <c r="S695" s="88">
        <v>506567.92</v>
      </c>
      <c r="T695" s="88">
        <v>0</v>
      </c>
      <c r="U695" s="88">
        <v>0</v>
      </c>
      <c r="V695" s="3"/>
      <c r="W695" s="1"/>
      <c r="X695" s="1"/>
      <c r="Y695" s="1"/>
    </row>
    <row r="696" spans="1:25" ht="12.75" customHeight="1">
      <c r="A696" s="13"/>
      <c r="B696" s="343" t="s">
        <v>863</v>
      </c>
      <c r="C696" s="343"/>
      <c r="D696" s="343"/>
      <c r="E696" s="343"/>
      <c r="F696" s="343"/>
      <c r="G696" s="344"/>
      <c r="H696" s="31" t="s">
        <v>768</v>
      </c>
      <c r="I696" s="274" t="s">
        <v>775</v>
      </c>
      <c r="J696" s="275" t="s">
        <v>767</v>
      </c>
      <c r="K696" s="28"/>
      <c r="L696" s="26">
        <v>1058.74</v>
      </c>
      <c r="M696" s="24">
        <v>4979700</v>
      </c>
      <c r="N696" s="25">
        <v>5161100</v>
      </c>
      <c r="O696" s="339"/>
      <c r="P696" s="339"/>
      <c r="Q696" s="24">
        <v>0</v>
      </c>
      <c r="R696" s="88">
        <v>552168.5</v>
      </c>
      <c r="S696" s="88">
        <v>506567.92</v>
      </c>
      <c r="T696" s="88">
        <v>0</v>
      </c>
      <c r="U696" s="88">
        <v>0</v>
      </c>
      <c r="V696" s="3"/>
      <c r="W696" s="1"/>
      <c r="X696" s="1"/>
      <c r="Y696" s="1"/>
    </row>
    <row r="697" spans="1:25" ht="12.75" customHeight="1">
      <c r="A697" s="13"/>
      <c r="B697" s="343" t="s">
        <v>906</v>
      </c>
      <c r="C697" s="343"/>
      <c r="D697" s="343"/>
      <c r="E697" s="343"/>
      <c r="F697" s="343"/>
      <c r="G697" s="344"/>
      <c r="H697" s="31" t="s">
        <v>778</v>
      </c>
      <c r="I697" s="274" t="s">
        <v>775</v>
      </c>
      <c r="J697" s="275" t="s">
        <v>777</v>
      </c>
      <c r="K697" s="28"/>
      <c r="L697" s="26">
        <v>1058.74</v>
      </c>
      <c r="M697" s="24">
        <v>4979700</v>
      </c>
      <c r="N697" s="25">
        <v>5161100</v>
      </c>
      <c r="O697" s="339"/>
      <c r="P697" s="339"/>
      <c r="Q697" s="24">
        <v>0</v>
      </c>
      <c r="R697" s="88">
        <v>552168.5</v>
      </c>
      <c r="S697" s="88">
        <v>506567.92</v>
      </c>
      <c r="T697" s="88">
        <v>0</v>
      </c>
      <c r="U697" s="88">
        <v>0</v>
      </c>
      <c r="V697" s="3"/>
      <c r="W697" s="1"/>
      <c r="X697" s="1"/>
      <c r="Y697" s="1"/>
    </row>
    <row r="698" spans="1:25" ht="21.75" customHeight="1">
      <c r="A698" s="13"/>
      <c r="B698" s="343" t="s">
        <v>587</v>
      </c>
      <c r="C698" s="343"/>
      <c r="D698" s="343"/>
      <c r="E698" s="343"/>
      <c r="F698" s="343"/>
      <c r="G698" s="344"/>
      <c r="H698" s="276" t="s">
        <v>588</v>
      </c>
      <c r="I698" s="277" t="s">
        <v>587</v>
      </c>
      <c r="J698" s="278" t="s">
        <v>1</v>
      </c>
      <c r="K698" s="279"/>
      <c r="L698" s="280">
        <v>2976.12</v>
      </c>
      <c r="M698" s="24">
        <v>14969200</v>
      </c>
      <c r="N698" s="25">
        <v>14969200</v>
      </c>
      <c r="O698" s="339"/>
      <c r="P698" s="339"/>
      <c r="Q698" s="24">
        <v>0</v>
      </c>
      <c r="R698" s="88">
        <v>2071240</v>
      </c>
      <c r="S698" s="88">
        <v>904880</v>
      </c>
      <c r="T698" s="88">
        <v>0</v>
      </c>
      <c r="U698" s="88">
        <v>0</v>
      </c>
      <c r="V698" s="3"/>
      <c r="W698" s="1"/>
      <c r="X698" s="1"/>
      <c r="Y698" s="1"/>
    </row>
    <row r="699" spans="1:25" ht="21.75" customHeight="1">
      <c r="A699" s="13"/>
      <c r="B699" s="343" t="s">
        <v>587</v>
      </c>
      <c r="C699" s="343"/>
      <c r="D699" s="343"/>
      <c r="E699" s="343"/>
      <c r="F699" s="343"/>
      <c r="G699" s="344"/>
      <c r="H699" s="31" t="s">
        <v>588</v>
      </c>
      <c r="I699" s="274" t="s">
        <v>587</v>
      </c>
      <c r="J699" s="275" t="s">
        <v>1</v>
      </c>
      <c r="K699" s="28"/>
      <c r="L699" s="26">
        <v>2976.12</v>
      </c>
      <c r="M699" s="24">
        <v>14969200</v>
      </c>
      <c r="N699" s="25">
        <v>14969200</v>
      </c>
      <c r="O699" s="339"/>
      <c r="P699" s="339"/>
      <c r="Q699" s="24">
        <v>0</v>
      </c>
      <c r="R699" s="88">
        <v>2071240</v>
      </c>
      <c r="S699" s="88">
        <v>904880</v>
      </c>
      <c r="T699" s="88">
        <v>0</v>
      </c>
      <c r="U699" s="88">
        <v>0</v>
      </c>
      <c r="V699" s="3"/>
      <c r="W699" s="1"/>
      <c r="X699" s="1"/>
      <c r="Y699" s="1"/>
    </row>
    <row r="700" spans="1:25" ht="42.75" customHeight="1">
      <c r="A700" s="13"/>
      <c r="B700" s="343" t="s">
        <v>826</v>
      </c>
      <c r="C700" s="343"/>
      <c r="D700" s="343"/>
      <c r="E700" s="343"/>
      <c r="F700" s="343"/>
      <c r="G700" s="344"/>
      <c r="H700" s="31" t="s">
        <v>827</v>
      </c>
      <c r="I700" s="274" t="s">
        <v>826</v>
      </c>
      <c r="J700" s="275" t="s">
        <v>1</v>
      </c>
      <c r="K700" s="28"/>
      <c r="L700" s="26">
        <v>536.12</v>
      </c>
      <c r="M700" s="24">
        <v>3430000</v>
      </c>
      <c r="N700" s="25">
        <v>3430000</v>
      </c>
      <c r="O700" s="339"/>
      <c r="P700" s="339"/>
      <c r="Q700" s="24">
        <v>0</v>
      </c>
      <c r="R700" s="88">
        <v>281240</v>
      </c>
      <c r="S700" s="88">
        <v>254880</v>
      </c>
      <c r="T700" s="88">
        <v>0</v>
      </c>
      <c r="U700" s="88">
        <v>0</v>
      </c>
      <c r="V700" s="3"/>
      <c r="W700" s="1"/>
      <c r="X700" s="1"/>
      <c r="Y700" s="1"/>
    </row>
    <row r="701" spans="1:25" ht="12.75" customHeight="1">
      <c r="A701" s="13"/>
      <c r="B701" s="343" t="s">
        <v>828</v>
      </c>
      <c r="C701" s="343"/>
      <c r="D701" s="343"/>
      <c r="E701" s="343"/>
      <c r="F701" s="343"/>
      <c r="G701" s="344"/>
      <c r="H701" s="31" t="s">
        <v>689</v>
      </c>
      <c r="I701" s="274" t="s">
        <v>828</v>
      </c>
      <c r="J701" s="275" t="s">
        <v>1</v>
      </c>
      <c r="K701" s="28"/>
      <c r="L701" s="26">
        <v>536.12</v>
      </c>
      <c r="M701" s="24">
        <v>3430000</v>
      </c>
      <c r="N701" s="25">
        <v>3430000</v>
      </c>
      <c r="O701" s="339"/>
      <c r="P701" s="339"/>
      <c r="Q701" s="24">
        <v>0</v>
      </c>
      <c r="R701" s="88">
        <v>281240</v>
      </c>
      <c r="S701" s="88">
        <v>254880</v>
      </c>
      <c r="T701" s="88">
        <v>0</v>
      </c>
      <c r="U701" s="88">
        <v>0</v>
      </c>
      <c r="V701" s="3"/>
      <c r="W701" s="1"/>
      <c r="X701" s="1"/>
      <c r="Y701" s="1"/>
    </row>
    <row r="702" spans="1:25" ht="21.75" customHeight="1">
      <c r="A702" s="13"/>
      <c r="B702" s="343" t="s">
        <v>839</v>
      </c>
      <c r="C702" s="343"/>
      <c r="D702" s="343"/>
      <c r="E702" s="343"/>
      <c r="F702" s="343"/>
      <c r="G702" s="344"/>
      <c r="H702" s="31" t="s">
        <v>397</v>
      </c>
      <c r="I702" s="274" t="s">
        <v>828</v>
      </c>
      <c r="J702" s="275" t="s">
        <v>396</v>
      </c>
      <c r="K702" s="28"/>
      <c r="L702" s="26">
        <v>536.12</v>
      </c>
      <c r="M702" s="24">
        <v>3430000</v>
      </c>
      <c r="N702" s="25">
        <v>3430000</v>
      </c>
      <c r="O702" s="339"/>
      <c r="P702" s="339"/>
      <c r="Q702" s="24">
        <v>0</v>
      </c>
      <c r="R702" s="88">
        <v>281240</v>
      </c>
      <c r="S702" s="88">
        <v>254880</v>
      </c>
      <c r="T702" s="88">
        <v>0</v>
      </c>
      <c r="U702" s="88">
        <v>0</v>
      </c>
      <c r="V702" s="3"/>
      <c r="W702" s="1"/>
      <c r="X702" s="1"/>
      <c r="Y702" s="1"/>
    </row>
    <row r="703" spans="1:25" ht="21.75" customHeight="1">
      <c r="A703" s="13"/>
      <c r="B703" s="343" t="s">
        <v>840</v>
      </c>
      <c r="C703" s="343"/>
      <c r="D703" s="343"/>
      <c r="E703" s="343"/>
      <c r="F703" s="343"/>
      <c r="G703" s="344"/>
      <c r="H703" s="31" t="s">
        <v>399</v>
      </c>
      <c r="I703" s="274" t="s">
        <v>828</v>
      </c>
      <c r="J703" s="275" t="s">
        <v>398</v>
      </c>
      <c r="K703" s="28"/>
      <c r="L703" s="26">
        <v>536.12</v>
      </c>
      <c r="M703" s="24">
        <v>3430000</v>
      </c>
      <c r="N703" s="25">
        <v>3430000</v>
      </c>
      <c r="O703" s="339"/>
      <c r="P703" s="339"/>
      <c r="Q703" s="24">
        <v>0</v>
      </c>
      <c r="R703" s="88">
        <v>281240</v>
      </c>
      <c r="S703" s="88">
        <v>254880</v>
      </c>
      <c r="T703" s="88">
        <v>0</v>
      </c>
      <c r="U703" s="88">
        <v>0</v>
      </c>
      <c r="V703" s="3"/>
      <c r="W703" s="1"/>
      <c r="X703" s="1"/>
      <c r="Y703" s="1"/>
    </row>
    <row r="704" spans="1:25" ht="21.75" customHeight="1">
      <c r="A704" s="13"/>
      <c r="B704" s="343" t="s">
        <v>589</v>
      </c>
      <c r="C704" s="343"/>
      <c r="D704" s="343"/>
      <c r="E704" s="343"/>
      <c r="F704" s="343"/>
      <c r="G704" s="344"/>
      <c r="H704" s="31" t="s">
        <v>590</v>
      </c>
      <c r="I704" s="274" t="s">
        <v>589</v>
      </c>
      <c r="J704" s="275" t="s">
        <v>1</v>
      </c>
      <c r="K704" s="28"/>
      <c r="L704" s="26">
        <v>2440</v>
      </c>
      <c r="M704" s="24">
        <v>11379200</v>
      </c>
      <c r="N704" s="25">
        <v>11379200</v>
      </c>
      <c r="O704" s="339"/>
      <c r="P704" s="339"/>
      <c r="Q704" s="24">
        <v>0</v>
      </c>
      <c r="R704" s="88">
        <v>1790000</v>
      </c>
      <c r="S704" s="88">
        <v>650000</v>
      </c>
      <c r="T704" s="88">
        <v>0</v>
      </c>
      <c r="U704" s="88">
        <v>0</v>
      </c>
      <c r="V704" s="3"/>
      <c r="W704" s="1"/>
      <c r="X704" s="1"/>
      <c r="Y704" s="1"/>
    </row>
    <row r="705" spans="1:25" ht="21.75" customHeight="1">
      <c r="A705" s="13"/>
      <c r="B705" s="343" t="s">
        <v>591</v>
      </c>
      <c r="C705" s="343"/>
      <c r="D705" s="343"/>
      <c r="E705" s="343"/>
      <c r="F705" s="343"/>
      <c r="G705" s="344"/>
      <c r="H705" s="31" t="s">
        <v>592</v>
      </c>
      <c r="I705" s="274" t="s">
        <v>591</v>
      </c>
      <c r="J705" s="275" t="s">
        <v>1</v>
      </c>
      <c r="K705" s="28"/>
      <c r="L705" s="26">
        <v>2440</v>
      </c>
      <c r="M705" s="24">
        <v>11379200</v>
      </c>
      <c r="N705" s="25">
        <v>11379200</v>
      </c>
      <c r="O705" s="339"/>
      <c r="P705" s="339"/>
      <c r="Q705" s="24">
        <v>0</v>
      </c>
      <c r="R705" s="88">
        <v>1790000</v>
      </c>
      <c r="S705" s="88">
        <v>650000</v>
      </c>
      <c r="T705" s="88">
        <v>0</v>
      </c>
      <c r="U705" s="88">
        <v>0</v>
      </c>
      <c r="V705" s="3"/>
      <c r="W705" s="1"/>
      <c r="X705" s="1"/>
      <c r="Y705" s="1"/>
    </row>
    <row r="706" spans="1:25" ht="21.75" customHeight="1">
      <c r="A706" s="13"/>
      <c r="B706" s="343" t="s">
        <v>843</v>
      </c>
      <c r="C706" s="343"/>
      <c r="D706" s="343"/>
      <c r="E706" s="343"/>
      <c r="F706" s="343"/>
      <c r="G706" s="344"/>
      <c r="H706" s="31" t="s">
        <v>418</v>
      </c>
      <c r="I706" s="274" t="s">
        <v>591</v>
      </c>
      <c r="J706" s="275" t="s">
        <v>417</v>
      </c>
      <c r="K706" s="28"/>
      <c r="L706" s="26">
        <v>2440</v>
      </c>
      <c r="M706" s="24">
        <v>11379200</v>
      </c>
      <c r="N706" s="25">
        <v>11379200</v>
      </c>
      <c r="O706" s="339"/>
      <c r="P706" s="339"/>
      <c r="Q706" s="24">
        <v>0</v>
      </c>
      <c r="R706" s="88">
        <v>1790000</v>
      </c>
      <c r="S706" s="88">
        <v>650000</v>
      </c>
      <c r="T706" s="88">
        <v>0</v>
      </c>
      <c r="U706" s="88">
        <v>0</v>
      </c>
      <c r="V706" s="3"/>
      <c r="W706" s="1"/>
      <c r="X706" s="1"/>
      <c r="Y706" s="1"/>
    </row>
    <row r="707" spans="1:25" ht="12.75" customHeight="1">
      <c r="A707" s="13"/>
      <c r="B707" s="343" t="s">
        <v>844</v>
      </c>
      <c r="C707" s="343"/>
      <c r="D707" s="343"/>
      <c r="E707" s="343"/>
      <c r="F707" s="343"/>
      <c r="G707" s="344"/>
      <c r="H707" s="31" t="s">
        <v>420</v>
      </c>
      <c r="I707" s="274" t="s">
        <v>591</v>
      </c>
      <c r="J707" s="275" t="s">
        <v>419</v>
      </c>
      <c r="K707" s="28"/>
      <c r="L707" s="26">
        <v>2440</v>
      </c>
      <c r="M707" s="24">
        <v>11379200</v>
      </c>
      <c r="N707" s="25">
        <v>11379200</v>
      </c>
      <c r="O707" s="339"/>
      <c r="P707" s="339"/>
      <c r="Q707" s="24">
        <v>0</v>
      </c>
      <c r="R707" s="88">
        <v>1790000</v>
      </c>
      <c r="S707" s="88">
        <v>650000</v>
      </c>
      <c r="T707" s="88">
        <v>0</v>
      </c>
      <c r="U707" s="88">
        <v>0</v>
      </c>
      <c r="V707" s="3"/>
      <c r="W707" s="1"/>
      <c r="X707" s="1"/>
      <c r="Y707" s="1"/>
    </row>
    <row r="708" spans="1:25" ht="32.25" customHeight="1">
      <c r="A708" s="13"/>
      <c r="B708" s="343" t="s">
        <v>1084</v>
      </c>
      <c r="C708" s="343"/>
      <c r="D708" s="343"/>
      <c r="E708" s="343"/>
      <c r="F708" s="343"/>
      <c r="G708" s="344"/>
      <c r="H708" s="31" t="s">
        <v>1085</v>
      </c>
      <c r="I708" s="274" t="s">
        <v>1084</v>
      </c>
      <c r="J708" s="275" t="s">
        <v>1</v>
      </c>
      <c r="K708" s="28"/>
      <c r="L708" s="26">
        <v>0</v>
      </c>
      <c r="M708" s="24">
        <v>160000</v>
      </c>
      <c r="N708" s="25">
        <v>160000</v>
      </c>
      <c r="O708" s="339"/>
      <c r="P708" s="339"/>
      <c r="Q708" s="24">
        <v>0</v>
      </c>
      <c r="R708" s="88">
        <v>0</v>
      </c>
      <c r="S708" s="88">
        <v>0</v>
      </c>
      <c r="T708" s="88">
        <v>0</v>
      </c>
      <c r="U708" s="88">
        <v>0</v>
      </c>
      <c r="V708" s="3"/>
      <c r="W708" s="1"/>
      <c r="X708" s="1"/>
      <c r="Y708" s="1"/>
    </row>
    <row r="709" spans="1:25" ht="12.75" customHeight="1">
      <c r="A709" s="13"/>
      <c r="B709" s="343" t="s">
        <v>1086</v>
      </c>
      <c r="C709" s="343"/>
      <c r="D709" s="343"/>
      <c r="E709" s="343"/>
      <c r="F709" s="343"/>
      <c r="G709" s="344"/>
      <c r="H709" s="31" t="s">
        <v>1087</v>
      </c>
      <c r="I709" s="274" t="s">
        <v>1086</v>
      </c>
      <c r="J709" s="275" t="s">
        <v>1</v>
      </c>
      <c r="K709" s="28"/>
      <c r="L709" s="26">
        <v>0</v>
      </c>
      <c r="M709" s="24">
        <v>160000</v>
      </c>
      <c r="N709" s="25">
        <v>160000</v>
      </c>
      <c r="O709" s="339"/>
      <c r="P709" s="339"/>
      <c r="Q709" s="24">
        <v>0</v>
      </c>
      <c r="R709" s="88">
        <v>0</v>
      </c>
      <c r="S709" s="88">
        <v>0</v>
      </c>
      <c r="T709" s="88">
        <v>0</v>
      </c>
      <c r="U709" s="88">
        <v>0</v>
      </c>
      <c r="V709" s="3"/>
      <c r="W709" s="1"/>
      <c r="X709" s="1"/>
      <c r="Y709" s="1"/>
    </row>
    <row r="710" spans="1:25" ht="21.75" customHeight="1">
      <c r="A710" s="13"/>
      <c r="B710" s="343" t="s">
        <v>839</v>
      </c>
      <c r="C710" s="343"/>
      <c r="D710" s="343"/>
      <c r="E710" s="343"/>
      <c r="F710" s="343"/>
      <c r="G710" s="344"/>
      <c r="H710" s="31" t="s">
        <v>397</v>
      </c>
      <c r="I710" s="274" t="s">
        <v>1086</v>
      </c>
      <c r="J710" s="275" t="s">
        <v>396</v>
      </c>
      <c r="K710" s="28"/>
      <c r="L710" s="26">
        <v>0</v>
      </c>
      <c r="M710" s="24">
        <v>160000</v>
      </c>
      <c r="N710" s="25">
        <v>160000</v>
      </c>
      <c r="O710" s="339"/>
      <c r="P710" s="339"/>
      <c r="Q710" s="24">
        <v>0</v>
      </c>
      <c r="R710" s="88">
        <v>0</v>
      </c>
      <c r="S710" s="88">
        <v>0</v>
      </c>
      <c r="T710" s="88">
        <v>0</v>
      </c>
      <c r="U710" s="88">
        <v>0</v>
      </c>
      <c r="V710" s="3"/>
      <c r="W710" s="1"/>
      <c r="X710" s="1"/>
      <c r="Y710" s="1"/>
    </row>
    <row r="711" spans="1:25" ht="21.75" customHeight="1">
      <c r="A711" s="13"/>
      <c r="B711" s="343" t="s">
        <v>840</v>
      </c>
      <c r="C711" s="343"/>
      <c r="D711" s="343"/>
      <c r="E711" s="343"/>
      <c r="F711" s="343"/>
      <c r="G711" s="344"/>
      <c r="H711" s="31" t="s">
        <v>399</v>
      </c>
      <c r="I711" s="274" t="s">
        <v>1086</v>
      </c>
      <c r="J711" s="275" t="s">
        <v>398</v>
      </c>
      <c r="K711" s="28"/>
      <c r="L711" s="26">
        <v>0</v>
      </c>
      <c r="M711" s="24">
        <v>160000</v>
      </c>
      <c r="N711" s="25">
        <v>160000</v>
      </c>
      <c r="O711" s="339"/>
      <c r="P711" s="339"/>
      <c r="Q711" s="24">
        <v>0</v>
      </c>
      <c r="R711" s="88">
        <v>0</v>
      </c>
      <c r="S711" s="88">
        <v>0</v>
      </c>
      <c r="T711" s="88">
        <v>0</v>
      </c>
      <c r="U711" s="88">
        <v>0</v>
      </c>
      <c r="V711" s="3"/>
      <c r="W711" s="1"/>
      <c r="X711" s="1"/>
      <c r="Y711" s="1"/>
    </row>
    <row r="712" spans="1:25" ht="21.75" customHeight="1">
      <c r="A712" s="13"/>
      <c r="B712" s="343" t="s">
        <v>648</v>
      </c>
      <c r="C712" s="343"/>
      <c r="D712" s="343"/>
      <c r="E712" s="343"/>
      <c r="F712" s="343"/>
      <c r="G712" s="344"/>
      <c r="H712" s="276" t="s">
        <v>649</v>
      </c>
      <c r="I712" s="277" t="s">
        <v>648</v>
      </c>
      <c r="J712" s="278" t="s">
        <v>1</v>
      </c>
      <c r="K712" s="279"/>
      <c r="L712" s="280">
        <v>33557.03</v>
      </c>
      <c r="M712" s="24">
        <v>93486200</v>
      </c>
      <c r="N712" s="25">
        <v>93486100</v>
      </c>
      <c r="O712" s="339"/>
      <c r="P712" s="339"/>
      <c r="Q712" s="24">
        <v>0</v>
      </c>
      <c r="R712" s="88">
        <v>28972890.050000001</v>
      </c>
      <c r="S712" s="88">
        <v>4584137.8099999996</v>
      </c>
      <c r="T712" s="88">
        <v>0</v>
      </c>
      <c r="U712" s="88">
        <v>0</v>
      </c>
      <c r="V712" s="3"/>
      <c r="W712" s="1"/>
      <c r="X712" s="1"/>
      <c r="Y712" s="1"/>
    </row>
    <row r="713" spans="1:25" ht="21.75" customHeight="1">
      <c r="A713" s="13"/>
      <c r="B713" s="343" t="s">
        <v>648</v>
      </c>
      <c r="C713" s="343"/>
      <c r="D713" s="343"/>
      <c r="E713" s="343"/>
      <c r="F713" s="343"/>
      <c r="G713" s="344"/>
      <c r="H713" s="31" t="s">
        <v>649</v>
      </c>
      <c r="I713" s="274" t="s">
        <v>648</v>
      </c>
      <c r="J713" s="275" t="s">
        <v>1</v>
      </c>
      <c r="K713" s="28"/>
      <c r="L713" s="26">
        <v>33557.03</v>
      </c>
      <c r="M713" s="24">
        <v>93486200</v>
      </c>
      <c r="N713" s="25">
        <v>93486100</v>
      </c>
      <c r="O713" s="339"/>
      <c r="P713" s="339"/>
      <c r="Q713" s="24">
        <v>0</v>
      </c>
      <c r="R713" s="88">
        <v>28972890.050000001</v>
      </c>
      <c r="S713" s="88">
        <v>4584137.8099999996</v>
      </c>
      <c r="T713" s="88">
        <v>0</v>
      </c>
      <c r="U713" s="88">
        <v>0</v>
      </c>
      <c r="V713" s="3"/>
      <c r="W713" s="1"/>
      <c r="X713" s="1"/>
      <c r="Y713" s="1"/>
    </row>
    <row r="714" spans="1:25" ht="21.75" customHeight="1">
      <c r="A714" s="13"/>
      <c r="B714" s="343" t="s">
        <v>650</v>
      </c>
      <c r="C714" s="343"/>
      <c r="D714" s="343"/>
      <c r="E714" s="343"/>
      <c r="F714" s="343"/>
      <c r="G714" s="344"/>
      <c r="H714" s="31" t="s">
        <v>651</v>
      </c>
      <c r="I714" s="274" t="s">
        <v>650</v>
      </c>
      <c r="J714" s="275" t="s">
        <v>1</v>
      </c>
      <c r="K714" s="28"/>
      <c r="L714" s="26">
        <v>24384.27</v>
      </c>
      <c r="M714" s="24">
        <v>38838800</v>
      </c>
      <c r="N714" s="25">
        <v>38838700</v>
      </c>
      <c r="O714" s="339"/>
      <c r="P714" s="339"/>
      <c r="Q714" s="24">
        <v>0</v>
      </c>
      <c r="R714" s="88">
        <v>23661640.859999999</v>
      </c>
      <c r="S714" s="88">
        <v>722628.09</v>
      </c>
      <c r="T714" s="88">
        <v>0</v>
      </c>
      <c r="U714" s="88">
        <v>0</v>
      </c>
      <c r="V714" s="3"/>
      <c r="W714" s="1"/>
      <c r="X714" s="1"/>
      <c r="Y714" s="1"/>
    </row>
    <row r="715" spans="1:25" ht="21.75" customHeight="1">
      <c r="A715" s="13"/>
      <c r="B715" s="343" t="s">
        <v>765</v>
      </c>
      <c r="C715" s="343"/>
      <c r="D715" s="343"/>
      <c r="E715" s="343"/>
      <c r="F715" s="343"/>
      <c r="G715" s="344"/>
      <c r="H715" s="31" t="s">
        <v>766</v>
      </c>
      <c r="I715" s="274" t="s">
        <v>765</v>
      </c>
      <c r="J715" s="275" t="s">
        <v>1</v>
      </c>
      <c r="K715" s="28"/>
      <c r="L715" s="26">
        <v>5</v>
      </c>
      <c r="M715" s="24">
        <v>1500000</v>
      </c>
      <c r="N715" s="25">
        <v>1500000</v>
      </c>
      <c r="O715" s="339"/>
      <c r="P715" s="339"/>
      <c r="Q715" s="24">
        <v>0</v>
      </c>
      <c r="R715" s="88">
        <v>0</v>
      </c>
      <c r="S715" s="88">
        <v>5000</v>
      </c>
      <c r="T715" s="88">
        <v>0</v>
      </c>
      <c r="U715" s="88">
        <v>0</v>
      </c>
      <c r="V715" s="3"/>
      <c r="W715" s="1"/>
      <c r="X715" s="1"/>
      <c r="Y715" s="1"/>
    </row>
    <row r="716" spans="1:25" ht="12.75" customHeight="1">
      <c r="A716" s="13"/>
      <c r="B716" s="343" t="s">
        <v>863</v>
      </c>
      <c r="C716" s="343"/>
      <c r="D716" s="343"/>
      <c r="E716" s="343"/>
      <c r="F716" s="343"/>
      <c r="G716" s="344"/>
      <c r="H716" s="31" t="s">
        <v>768</v>
      </c>
      <c r="I716" s="274" t="s">
        <v>765</v>
      </c>
      <c r="J716" s="275" t="s">
        <v>767</v>
      </c>
      <c r="K716" s="28"/>
      <c r="L716" s="26">
        <v>5</v>
      </c>
      <c r="M716" s="24">
        <v>1500000</v>
      </c>
      <c r="N716" s="25">
        <v>1500000</v>
      </c>
      <c r="O716" s="339"/>
      <c r="P716" s="339"/>
      <c r="Q716" s="24">
        <v>0</v>
      </c>
      <c r="R716" s="88">
        <v>0</v>
      </c>
      <c r="S716" s="88">
        <v>5000</v>
      </c>
      <c r="T716" s="88">
        <v>0</v>
      </c>
      <c r="U716" s="88">
        <v>0</v>
      </c>
      <c r="V716" s="3"/>
      <c r="W716" s="1"/>
      <c r="X716" s="1"/>
      <c r="Y716" s="1"/>
    </row>
    <row r="717" spans="1:25" ht="12.75" customHeight="1">
      <c r="A717" s="13"/>
      <c r="B717" s="343" t="s">
        <v>876</v>
      </c>
      <c r="C717" s="343"/>
      <c r="D717" s="343"/>
      <c r="E717" s="343"/>
      <c r="F717" s="343"/>
      <c r="G717" s="344"/>
      <c r="H717" s="31" t="s">
        <v>770</v>
      </c>
      <c r="I717" s="274" t="s">
        <v>765</v>
      </c>
      <c r="J717" s="275" t="s">
        <v>769</v>
      </c>
      <c r="K717" s="28"/>
      <c r="L717" s="26">
        <v>5</v>
      </c>
      <c r="M717" s="24">
        <v>1500000</v>
      </c>
      <c r="N717" s="25">
        <v>1500000</v>
      </c>
      <c r="O717" s="339"/>
      <c r="P717" s="339"/>
      <c r="Q717" s="24">
        <v>0</v>
      </c>
      <c r="R717" s="88">
        <v>0</v>
      </c>
      <c r="S717" s="88">
        <v>5000</v>
      </c>
      <c r="T717" s="88">
        <v>0</v>
      </c>
      <c r="U717" s="88">
        <v>0</v>
      </c>
      <c r="V717" s="3"/>
      <c r="W717" s="1"/>
      <c r="X717" s="1"/>
      <c r="Y717" s="1"/>
    </row>
    <row r="718" spans="1:25" ht="12.75" customHeight="1">
      <c r="A718" s="13"/>
      <c r="B718" s="343" t="s">
        <v>652</v>
      </c>
      <c r="C718" s="343"/>
      <c r="D718" s="343"/>
      <c r="E718" s="343"/>
      <c r="F718" s="343"/>
      <c r="G718" s="344"/>
      <c r="H718" s="31" t="s">
        <v>509</v>
      </c>
      <c r="I718" s="274" t="s">
        <v>652</v>
      </c>
      <c r="J718" s="275" t="s">
        <v>1</v>
      </c>
      <c r="K718" s="28"/>
      <c r="L718" s="26">
        <v>24379.27</v>
      </c>
      <c r="M718" s="24">
        <v>37338800</v>
      </c>
      <c r="N718" s="25">
        <v>37338700</v>
      </c>
      <c r="O718" s="339"/>
      <c r="P718" s="339"/>
      <c r="Q718" s="24">
        <v>0</v>
      </c>
      <c r="R718" s="88">
        <v>23661640.859999999</v>
      </c>
      <c r="S718" s="88">
        <v>717628.09</v>
      </c>
      <c r="T718" s="88">
        <v>0</v>
      </c>
      <c r="U718" s="88">
        <v>0</v>
      </c>
      <c r="V718" s="3"/>
      <c r="W718" s="1"/>
      <c r="X718" s="1"/>
      <c r="Y718" s="1"/>
    </row>
    <row r="719" spans="1:25" ht="21.75" customHeight="1">
      <c r="A719" s="13"/>
      <c r="B719" s="343" t="s">
        <v>839</v>
      </c>
      <c r="C719" s="343"/>
      <c r="D719" s="343"/>
      <c r="E719" s="343"/>
      <c r="F719" s="343"/>
      <c r="G719" s="344"/>
      <c r="H719" s="31" t="s">
        <v>397</v>
      </c>
      <c r="I719" s="274" t="s">
        <v>652</v>
      </c>
      <c r="J719" s="275" t="s">
        <v>396</v>
      </c>
      <c r="K719" s="28"/>
      <c r="L719" s="26">
        <v>1640.04</v>
      </c>
      <c r="M719" s="24">
        <v>9557500</v>
      </c>
      <c r="N719" s="25">
        <v>9557500</v>
      </c>
      <c r="O719" s="339"/>
      <c r="P719" s="339"/>
      <c r="Q719" s="24">
        <v>0</v>
      </c>
      <c r="R719" s="88">
        <v>922415.14</v>
      </c>
      <c r="S719" s="88">
        <v>717628.09</v>
      </c>
      <c r="T719" s="88">
        <v>0</v>
      </c>
      <c r="U719" s="88">
        <v>0</v>
      </c>
      <c r="V719" s="3"/>
      <c r="W719" s="1"/>
      <c r="X719" s="1"/>
      <c r="Y719" s="1"/>
    </row>
    <row r="720" spans="1:25" ht="21.75" customHeight="1">
      <c r="A720" s="13"/>
      <c r="B720" s="343" t="s">
        <v>840</v>
      </c>
      <c r="C720" s="343"/>
      <c r="D720" s="343"/>
      <c r="E720" s="343"/>
      <c r="F720" s="343"/>
      <c r="G720" s="344"/>
      <c r="H720" s="31" t="s">
        <v>399</v>
      </c>
      <c r="I720" s="274" t="s">
        <v>652</v>
      </c>
      <c r="J720" s="275" t="s">
        <v>398</v>
      </c>
      <c r="K720" s="28"/>
      <c r="L720" s="26">
        <v>1640.04</v>
      </c>
      <c r="M720" s="24">
        <v>9557500</v>
      </c>
      <c r="N720" s="25">
        <v>9557500</v>
      </c>
      <c r="O720" s="339"/>
      <c r="P720" s="339"/>
      <c r="Q720" s="24">
        <v>0</v>
      </c>
      <c r="R720" s="88">
        <v>922415.14</v>
      </c>
      <c r="S720" s="88">
        <v>717628.09</v>
      </c>
      <c r="T720" s="88">
        <v>0</v>
      </c>
      <c r="U720" s="88">
        <v>0</v>
      </c>
      <c r="V720" s="3"/>
      <c r="W720" s="1"/>
      <c r="X720" s="1"/>
      <c r="Y720" s="1"/>
    </row>
    <row r="721" spans="1:25" ht="21.75" customHeight="1">
      <c r="A721" s="13"/>
      <c r="B721" s="343" t="s">
        <v>858</v>
      </c>
      <c r="C721" s="343"/>
      <c r="D721" s="343"/>
      <c r="E721" s="343"/>
      <c r="F721" s="343"/>
      <c r="G721" s="344"/>
      <c r="H721" s="31" t="s">
        <v>746</v>
      </c>
      <c r="I721" s="274" t="s">
        <v>652</v>
      </c>
      <c r="J721" s="275" t="s">
        <v>745</v>
      </c>
      <c r="K721" s="28"/>
      <c r="L721" s="26">
        <v>22463.22</v>
      </c>
      <c r="M721" s="24">
        <v>27376100</v>
      </c>
      <c r="N721" s="25">
        <v>27376000</v>
      </c>
      <c r="O721" s="339"/>
      <c r="P721" s="339"/>
      <c r="Q721" s="24">
        <v>0</v>
      </c>
      <c r="R721" s="88">
        <v>22463221.25</v>
      </c>
      <c r="S721" s="88">
        <v>0</v>
      </c>
      <c r="T721" s="88">
        <v>0</v>
      </c>
      <c r="U721" s="88">
        <v>0</v>
      </c>
      <c r="V721" s="3"/>
      <c r="W721" s="1"/>
      <c r="X721" s="1"/>
      <c r="Y721" s="1"/>
    </row>
    <row r="722" spans="1:25" ht="12.75" customHeight="1">
      <c r="A722" s="13"/>
      <c r="B722" s="343" t="s">
        <v>859</v>
      </c>
      <c r="C722" s="343"/>
      <c r="D722" s="343"/>
      <c r="E722" s="343"/>
      <c r="F722" s="343"/>
      <c r="G722" s="344"/>
      <c r="H722" s="31" t="s">
        <v>748</v>
      </c>
      <c r="I722" s="274" t="s">
        <v>652</v>
      </c>
      <c r="J722" s="275" t="s">
        <v>747</v>
      </c>
      <c r="K722" s="28"/>
      <c r="L722" s="26">
        <v>22463.22</v>
      </c>
      <c r="M722" s="24">
        <v>27376100</v>
      </c>
      <c r="N722" s="25">
        <v>27376000</v>
      </c>
      <c r="O722" s="339"/>
      <c r="P722" s="339"/>
      <c r="Q722" s="24">
        <v>0</v>
      </c>
      <c r="R722" s="88">
        <v>22463221.25</v>
      </c>
      <c r="S722" s="88">
        <v>0</v>
      </c>
      <c r="T722" s="88">
        <v>0</v>
      </c>
      <c r="U722" s="88">
        <v>0</v>
      </c>
      <c r="V722" s="3"/>
      <c r="W722" s="1"/>
      <c r="X722" s="1"/>
      <c r="Y722" s="1"/>
    </row>
    <row r="723" spans="1:25" ht="12.75" customHeight="1">
      <c r="A723" s="13"/>
      <c r="B723" s="343" t="s">
        <v>900</v>
      </c>
      <c r="C723" s="343"/>
      <c r="D723" s="343"/>
      <c r="E723" s="343"/>
      <c r="F723" s="343"/>
      <c r="G723" s="344"/>
      <c r="H723" s="31" t="s">
        <v>605</v>
      </c>
      <c r="I723" s="274" t="s">
        <v>652</v>
      </c>
      <c r="J723" s="275" t="s">
        <v>604</v>
      </c>
      <c r="K723" s="28"/>
      <c r="L723" s="26">
        <v>276.01</v>
      </c>
      <c r="M723" s="24">
        <v>405200</v>
      </c>
      <c r="N723" s="25">
        <v>405200</v>
      </c>
      <c r="O723" s="339"/>
      <c r="P723" s="339"/>
      <c r="Q723" s="24">
        <v>0</v>
      </c>
      <c r="R723" s="88">
        <v>276004.46999999997</v>
      </c>
      <c r="S723" s="88">
        <v>0</v>
      </c>
      <c r="T723" s="88">
        <v>0</v>
      </c>
      <c r="U723" s="88">
        <v>0</v>
      </c>
      <c r="V723" s="3"/>
      <c r="W723" s="1"/>
      <c r="X723" s="1"/>
      <c r="Y723" s="1"/>
    </row>
    <row r="724" spans="1:25" ht="12.75" customHeight="1">
      <c r="A724" s="13"/>
      <c r="B724" s="343" t="s">
        <v>922</v>
      </c>
      <c r="C724" s="343"/>
      <c r="D724" s="343"/>
      <c r="E724" s="343"/>
      <c r="F724" s="343"/>
      <c r="G724" s="344"/>
      <c r="H724" s="31" t="s">
        <v>607</v>
      </c>
      <c r="I724" s="274" t="s">
        <v>652</v>
      </c>
      <c r="J724" s="275" t="s">
        <v>606</v>
      </c>
      <c r="K724" s="28"/>
      <c r="L724" s="26">
        <v>276.01</v>
      </c>
      <c r="M724" s="24">
        <v>405200</v>
      </c>
      <c r="N724" s="25">
        <v>405200</v>
      </c>
      <c r="O724" s="339"/>
      <c r="P724" s="339"/>
      <c r="Q724" s="24">
        <v>0</v>
      </c>
      <c r="R724" s="88">
        <v>276004.46999999997</v>
      </c>
      <c r="S724" s="88">
        <v>0</v>
      </c>
      <c r="T724" s="88">
        <v>0</v>
      </c>
      <c r="U724" s="88">
        <v>0</v>
      </c>
      <c r="V724" s="3"/>
      <c r="W724" s="1"/>
      <c r="X724" s="1"/>
      <c r="Y724" s="1"/>
    </row>
    <row r="725" spans="1:25" ht="21.75" customHeight="1">
      <c r="A725" s="13"/>
      <c r="B725" s="343" t="s">
        <v>789</v>
      </c>
      <c r="C725" s="343"/>
      <c r="D725" s="343"/>
      <c r="E725" s="343"/>
      <c r="F725" s="343"/>
      <c r="G725" s="344"/>
      <c r="H725" s="31" t="s">
        <v>790</v>
      </c>
      <c r="I725" s="274" t="s">
        <v>789</v>
      </c>
      <c r="J725" s="275" t="s">
        <v>1</v>
      </c>
      <c r="K725" s="28"/>
      <c r="L725" s="26">
        <v>682.5</v>
      </c>
      <c r="M725" s="24">
        <v>3500000</v>
      </c>
      <c r="N725" s="25">
        <v>3500000</v>
      </c>
      <c r="O725" s="339"/>
      <c r="P725" s="339"/>
      <c r="Q725" s="24">
        <v>0</v>
      </c>
      <c r="R725" s="88">
        <v>372500</v>
      </c>
      <c r="S725" s="88">
        <v>310000</v>
      </c>
      <c r="T725" s="88">
        <v>0</v>
      </c>
      <c r="U725" s="88">
        <v>0</v>
      </c>
      <c r="V725" s="3"/>
      <c r="W725" s="1"/>
      <c r="X725" s="1"/>
      <c r="Y725" s="1"/>
    </row>
    <row r="726" spans="1:25" ht="12.75" customHeight="1">
      <c r="A726" s="13"/>
      <c r="B726" s="343" t="s">
        <v>791</v>
      </c>
      <c r="C726" s="343"/>
      <c r="D726" s="343"/>
      <c r="E726" s="343"/>
      <c r="F726" s="343"/>
      <c r="G726" s="344"/>
      <c r="H726" s="31" t="s">
        <v>792</v>
      </c>
      <c r="I726" s="274" t="s">
        <v>791</v>
      </c>
      <c r="J726" s="275" t="s">
        <v>1</v>
      </c>
      <c r="K726" s="28"/>
      <c r="L726" s="26">
        <v>6</v>
      </c>
      <c r="M726" s="24">
        <v>1181000</v>
      </c>
      <c r="N726" s="25">
        <v>1181000</v>
      </c>
      <c r="O726" s="339"/>
      <c r="P726" s="339"/>
      <c r="Q726" s="24">
        <v>0</v>
      </c>
      <c r="R726" s="88">
        <v>0</v>
      </c>
      <c r="S726" s="88">
        <v>6000</v>
      </c>
      <c r="T726" s="88">
        <v>0</v>
      </c>
      <c r="U726" s="88">
        <v>0</v>
      </c>
      <c r="V726" s="3"/>
      <c r="W726" s="1"/>
      <c r="X726" s="1"/>
      <c r="Y726" s="1"/>
    </row>
    <row r="727" spans="1:25" ht="12.75" customHeight="1">
      <c r="A727" s="13"/>
      <c r="B727" s="343" t="s">
        <v>863</v>
      </c>
      <c r="C727" s="343"/>
      <c r="D727" s="343"/>
      <c r="E727" s="343"/>
      <c r="F727" s="343"/>
      <c r="G727" s="344"/>
      <c r="H727" s="31" t="s">
        <v>768</v>
      </c>
      <c r="I727" s="274" t="s">
        <v>791</v>
      </c>
      <c r="J727" s="275" t="s">
        <v>767</v>
      </c>
      <c r="K727" s="28"/>
      <c r="L727" s="26">
        <v>6</v>
      </c>
      <c r="M727" s="24">
        <v>1181000</v>
      </c>
      <c r="N727" s="25">
        <v>1181000</v>
      </c>
      <c r="O727" s="339"/>
      <c r="P727" s="339"/>
      <c r="Q727" s="24">
        <v>0</v>
      </c>
      <c r="R727" s="88">
        <v>0</v>
      </c>
      <c r="S727" s="88">
        <v>6000</v>
      </c>
      <c r="T727" s="88">
        <v>0</v>
      </c>
      <c r="U727" s="88">
        <v>0</v>
      </c>
      <c r="V727" s="3"/>
      <c r="W727" s="1"/>
      <c r="X727" s="1"/>
      <c r="Y727" s="1"/>
    </row>
    <row r="728" spans="1:25" ht="12.75" customHeight="1">
      <c r="A728" s="13"/>
      <c r="B728" s="343" t="s">
        <v>876</v>
      </c>
      <c r="C728" s="343"/>
      <c r="D728" s="343"/>
      <c r="E728" s="343"/>
      <c r="F728" s="343"/>
      <c r="G728" s="344"/>
      <c r="H728" s="31" t="s">
        <v>770</v>
      </c>
      <c r="I728" s="274" t="s">
        <v>791</v>
      </c>
      <c r="J728" s="275" t="s">
        <v>769</v>
      </c>
      <c r="K728" s="28"/>
      <c r="L728" s="26">
        <v>6</v>
      </c>
      <c r="M728" s="24">
        <v>1181000</v>
      </c>
      <c r="N728" s="25">
        <v>1181000</v>
      </c>
      <c r="O728" s="339"/>
      <c r="P728" s="339"/>
      <c r="Q728" s="24">
        <v>0</v>
      </c>
      <c r="R728" s="88">
        <v>0</v>
      </c>
      <c r="S728" s="88">
        <v>6000</v>
      </c>
      <c r="T728" s="88">
        <v>0</v>
      </c>
      <c r="U728" s="88">
        <v>0</v>
      </c>
      <c r="V728" s="3"/>
      <c r="W728" s="1"/>
      <c r="X728" s="1"/>
      <c r="Y728" s="1"/>
    </row>
    <row r="729" spans="1:25" ht="12.75" customHeight="1">
      <c r="A729" s="13"/>
      <c r="B729" s="343" t="s">
        <v>815</v>
      </c>
      <c r="C729" s="343"/>
      <c r="D729" s="343"/>
      <c r="E729" s="343"/>
      <c r="F729" s="343"/>
      <c r="G729" s="344"/>
      <c r="H729" s="31" t="s">
        <v>509</v>
      </c>
      <c r="I729" s="274" t="s">
        <v>815</v>
      </c>
      <c r="J729" s="275" t="s">
        <v>1</v>
      </c>
      <c r="K729" s="28"/>
      <c r="L729" s="26">
        <v>676.5</v>
      </c>
      <c r="M729" s="24">
        <v>2319000</v>
      </c>
      <c r="N729" s="25">
        <v>2319000</v>
      </c>
      <c r="O729" s="339"/>
      <c r="P729" s="339"/>
      <c r="Q729" s="24">
        <v>0</v>
      </c>
      <c r="R729" s="88">
        <v>372500</v>
      </c>
      <c r="S729" s="88">
        <v>304000</v>
      </c>
      <c r="T729" s="88">
        <v>0</v>
      </c>
      <c r="U729" s="88">
        <v>0</v>
      </c>
      <c r="V729" s="3"/>
      <c r="W729" s="1"/>
      <c r="X729" s="1"/>
      <c r="Y729" s="1"/>
    </row>
    <row r="730" spans="1:25" ht="21.75" customHeight="1">
      <c r="A730" s="13"/>
      <c r="B730" s="343" t="s">
        <v>839</v>
      </c>
      <c r="C730" s="343"/>
      <c r="D730" s="343"/>
      <c r="E730" s="343"/>
      <c r="F730" s="343"/>
      <c r="G730" s="344"/>
      <c r="H730" s="31" t="s">
        <v>397</v>
      </c>
      <c r="I730" s="274" t="s">
        <v>815</v>
      </c>
      <c r="J730" s="275" t="s">
        <v>396</v>
      </c>
      <c r="K730" s="28"/>
      <c r="L730" s="26">
        <v>676.5</v>
      </c>
      <c r="M730" s="24">
        <v>2319000</v>
      </c>
      <c r="N730" s="25">
        <v>2319000</v>
      </c>
      <c r="O730" s="339"/>
      <c r="P730" s="339"/>
      <c r="Q730" s="24">
        <v>0</v>
      </c>
      <c r="R730" s="88">
        <v>372500</v>
      </c>
      <c r="S730" s="88">
        <v>304000</v>
      </c>
      <c r="T730" s="88">
        <v>0</v>
      </c>
      <c r="U730" s="88">
        <v>0</v>
      </c>
      <c r="V730" s="3"/>
      <c r="W730" s="1"/>
      <c r="X730" s="1"/>
      <c r="Y730" s="1"/>
    </row>
    <row r="731" spans="1:25" ht="21.75" customHeight="1">
      <c r="A731" s="13"/>
      <c r="B731" s="343" t="s">
        <v>840</v>
      </c>
      <c r="C731" s="343"/>
      <c r="D731" s="343"/>
      <c r="E731" s="343"/>
      <c r="F731" s="343"/>
      <c r="G731" s="344"/>
      <c r="H731" s="31" t="s">
        <v>399</v>
      </c>
      <c r="I731" s="274" t="s">
        <v>815</v>
      </c>
      <c r="J731" s="275" t="s">
        <v>398</v>
      </c>
      <c r="K731" s="28"/>
      <c r="L731" s="26">
        <v>676.5</v>
      </c>
      <c r="M731" s="24">
        <v>2319000</v>
      </c>
      <c r="N731" s="25">
        <v>2319000</v>
      </c>
      <c r="O731" s="339"/>
      <c r="P731" s="339"/>
      <c r="Q731" s="24">
        <v>0</v>
      </c>
      <c r="R731" s="88">
        <v>372500</v>
      </c>
      <c r="S731" s="88">
        <v>304000</v>
      </c>
      <c r="T731" s="88">
        <v>0</v>
      </c>
      <c r="U731" s="88">
        <v>0</v>
      </c>
      <c r="V731" s="3"/>
      <c r="W731" s="1"/>
      <c r="X731" s="1"/>
      <c r="Y731" s="1"/>
    </row>
    <row r="732" spans="1:25" ht="21.75" customHeight="1">
      <c r="A732" s="13"/>
      <c r="B732" s="343" t="s">
        <v>1088</v>
      </c>
      <c r="C732" s="343"/>
      <c r="D732" s="343"/>
      <c r="E732" s="343"/>
      <c r="F732" s="343"/>
      <c r="G732" s="344"/>
      <c r="H732" s="31" t="s">
        <v>1089</v>
      </c>
      <c r="I732" s="274" t="s">
        <v>1088</v>
      </c>
      <c r="J732" s="275" t="s">
        <v>1</v>
      </c>
      <c r="K732" s="28"/>
      <c r="L732" s="26">
        <v>0</v>
      </c>
      <c r="M732" s="24">
        <v>55100</v>
      </c>
      <c r="N732" s="25">
        <v>55100</v>
      </c>
      <c r="O732" s="339"/>
      <c r="P732" s="339"/>
      <c r="Q732" s="24">
        <v>0</v>
      </c>
      <c r="R732" s="88">
        <v>0</v>
      </c>
      <c r="S732" s="88">
        <v>0</v>
      </c>
      <c r="T732" s="88">
        <v>0</v>
      </c>
      <c r="U732" s="88">
        <v>0</v>
      </c>
      <c r="V732" s="3"/>
      <c r="W732" s="1"/>
      <c r="X732" s="1"/>
      <c r="Y732" s="1"/>
    </row>
    <row r="733" spans="1:25" ht="12.75" customHeight="1">
      <c r="A733" s="13"/>
      <c r="B733" s="343" t="s">
        <v>1090</v>
      </c>
      <c r="C733" s="343"/>
      <c r="D733" s="343"/>
      <c r="E733" s="343"/>
      <c r="F733" s="343"/>
      <c r="G733" s="344"/>
      <c r="H733" s="31" t="s">
        <v>509</v>
      </c>
      <c r="I733" s="274" t="s">
        <v>1090</v>
      </c>
      <c r="J733" s="275" t="s">
        <v>1</v>
      </c>
      <c r="K733" s="28"/>
      <c r="L733" s="26">
        <v>0</v>
      </c>
      <c r="M733" s="24">
        <v>55100</v>
      </c>
      <c r="N733" s="25">
        <v>55100</v>
      </c>
      <c r="O733" s="339"/>
      <c r="P733" s="339"/>
      <c r="Q733" s="24">
        <v>0</v>
      </c>
      <c r="R733" s="88">
        <v>0</v>
      </c>
      <c r="S733" s="88">
        <v>0</v>
      </c>
      <c r="T733" s="88">
        <v>0</v>
      </c>
      <c r="U733" s="88">
        <v>0</v>
      </c>
      <c r="V733" s="3"/>
      <c r="W733" s="1"/>
      <c r="X733" s="1"/>
      <c r="Y733" s="1"/>
    </row>
    <row r="734" spans="1:25" ht="21.75" customHeight="1">
      <c r="A734" s="13"/>
      <c r="B734" s="343" t="s">
        <v>839</v>
      </c>
      <c r="C734" s="343"/>
      <c r="D734" s="343"/>
      <c r="E734" s="343"/>
      <c r="F734" s="343"/>
      <c r="G734" s="344"/>
      <c r="H734" s="31" t="s">
        <v>397</v>
      </c>
      <c r="I734" s="274" t="s">
        <v>1090</v>
      </c>
      <c r="J734" s="275" t="s">
        <v>396</v>
      </c>
      <c r="K734" s="28"/>
      <c r="L734" s="26">
        <v>0</v>
      </c>
      <c r="M734" s="24">
        <v>55100</v>
      </c>
      <c r="N734" s="25">
        <v>55100</v>
      </c>
      <c r="O734" s="339"/>
      <c r="P734" s="339"/>
      <c r="Q734" s="24">
        <v>0</v>
      </c>
      <c r="R734" s="88">
        <v>0</v>
      </c>
      <c r="S734" s="88">
        <v>0</v>
      </c>
      <c r="T734" s="88">
        <v>0</v>
      </c>
      <c r="U734" s="88">
        <v>0</v>
      </c>
      <c r="V734" s="3"/>
      <c r="W734" s="1"/>
      <c r="X734" s="1"/>
      <c r="Y734" s="1"/>
    </row>
    <row r="735" spans="1:25" ht="21.75" customHeight="1">
      <c r="A735" s="13"/>
      <c r="B735" s="343" t="s">
        <v>840</v>
      </c>
      <c r="C735" s="343"/>
      <c r="D735" s="343"/>
      <c r="E735" s="343"/>
      <c r="F735" s="343"/>
      <c r="G735" s="344"/>
      <c r="H735" s="31" t="s">
        <v>399</v>
      </c>
      <c r="I735" s="274" t="s">
        <v>1090</v>
      </c>
      <c r="J735" s="275" t="s">
        <v>398</v>
      </c>
      <c r="K735" s="28"/>
      <c r="L735" s="26">
        <v>0</v>
      </c>
      <c r="M735" s="24">
        <v>55100</v>
      </c>
      <c r="N735" s="25">
        <v>55100</v>
      </c>
      <c r="O735" s="339"/>
      <c r="P735" s="339"/>
      <c r="Q735" s="24">
        <v>0</v>
      </c>
      <c r="R735" s="88">
        <v>0</v>
      </c>
      <c r="S735" s="88">
        <v>0</v>
      </c>
      <c r="T735" s="88">
        <v>0</v>
      </c>
      <c r="U735" s="88">
        <v>0</v>
      </c>
      <c r="V735" s="3"/>
      <c r="W735" s="1"/>
      <c r="X735" s="1"/>
      <c r="Y735" s="1"/>
    </row>
    <row r="736" spans="1:25" ht="21.75" customHeight="1">
      <c r="A736" s="13"/>
      <c r="B736" s="343" t="s">
        <v>653</v>
      </c>
      <c r="C736" s="343"/>
      <c r="D736" s="343"/>
      <c r="E736" s="343"/>
      <c r="F736" s="343"/>
      <c r="G736" s="344"/>
      <c r="H736" s="31" t="s">
        <v>1091</v>
      </c>
      <c r="I736" s="274" t="s">
        <v>653</v>
      </c>
      <c r="J736" s="275" t="s">
        <v>1</v>
      </c>
      <c r="K736" s="28"/>
      <c r="L736" s="26">
        <v>8490.26</v>
      </c>
      <c r="M736" s="24">
        <v>48784600</v>
      </c>
      <c r="N736" s="25">
        <v>48784600</v>
      </c>
      <c r="O736" s="339"/>
      <c r="P736" s="339"/>
      <c r="Q736" s="24">
        <v>0</v>
      </c>
      <c r="R736" s="88">
        <v>4938749.1900000004</v>
      </c>
      <c r="S736" s="88">
        <v>3551509.72</v>
      </c>
      <c r="T736" s="88">
        <v>0</v>
      </c>
      <c r="U736" s="88">
        <v>0</v>
      </c>
      <c r="V736" s="3"/>
      <c r="W736" s="1"/>
      <c r="X736" s="1"/>
      <c r="Y736" s="1"/>
    </row>
    <row r="737" spans="1:25" ht="21.75" customHeight="1">
      <c r="A737" s="13"/>
      <c r="B737" s="343" t="s">
        <v>655</v>
      </c>
      <c r="C737" s="343"/>
      <c r="D737" s="343"/>
      <c r="E737" s="343"/>
      <c r="F737" s="343"/>
      <c r="G737" s="344"/>
      <c r="H737" s="31" t="s">
        <v>656</v>
      </c>
      <c r="I737" s="274" t="s">
        <v>655</v>
      </c>
      <c r="J737" s="275" t="s">
        <v>1</v>
      </c>
      <c r="K737" s="28"/>
      <c r="L737" s="26">
        <v>8490.26</v>
      </c>
      <c r="M737" s="24">
        <v>48784600</v>
      </c>
      <c r="N737" s="25">
        <v>48784600</v>
      </c>
      <c r="O737" s="339"/>
      <c r="P737" s="339"/>
      <c r="Q737" s="24">
        <v>0</v>
      </c>
      <c r="R737" s="88">
        <v>4938749.1900000004</v>
      </c>
      <c r="S737" s="88">
        <v>3551509.72</v>
      </c>
      <c r="T737" s="88">
        <v>0</v>
      </c>
      <c r="U737" s="88">
        <v>0</v>
      </c>
      <c r="V737" s="3"/>
      <c r="W737" s="1"/>
      <c r="X737" s="1"/>
      <c r="Y737" s="1"/>
    </row>
    <row r="738" spans="1:25" ht="32.25" customHeight="1">
      <c r="A738" s="13"/>
      <c r="B738" s="343" t="s">
        <v>837</v>
      </c>
      <c r="C738" s="343"/>
      <c r="D738" s="343"/>
      <c r="E738" s="343"/>
      <c r="F738" s="343"/>
      <c r="G738" s="344"/>
      <c r="H738" s="31" t="s">
        <v>393</v>
      </c>
      <c r="I738" s="274" t="s">
        <v>655</v>
      </c>
      <c r="J738" s="275" t="s">
        <v>392</v>
      </c>
      <c r="K738" s="28"/>
      <c r="L738" s="26">
        <v>5705.69</v>
      </c>
      <c r="M738" s="24">
        <v>30208254</v>
      </c>
      <c r="N738" s="25">
        <v>30208254</v>
      </c>
      <c r="O738" s="339"/>
      <c r="P738" s="339"/>
      <c r="Q738" s="24">
        <v>0</v>
      </c>
      <c r="R738" s="88">
        <v>3312703.92</v>
      </c>
      <c r="S738" s="88">
        <v>2392984.0299999998</v>
      </c>
      <c r="T738" s="88">
        <v>0</v>
      </c>
      <c r="U738" s="88">
        <v>0</v>
      </c>
      <c r="V738" s="3"/>
      <c r="W738" s="1"/>
      <c r="X738" s="1"/>
      <c r="Y738" s="1"/>
    </row>
    <row r="739" spans="1:25" ht="12.75" customHeight="1">
      <c r="A739" s="13"/>
      <c r="B739" s="343" t="s">
        <v>838</v>
      </c>
      <c r="C739" s="343"/>
      <c r="D739" s="343"/>
      <c r="E739" s="343"/>
      <c r="F739" s="343"/>
      <c r="G739" s="344"/>
      <c r="H739" s="31" t="s">
        <v>486</v>
      </c>
      <c r="I739" s="274" t="s">
        <v>655</v>
      </c>
      <c r="J739" s="275" t="s">
        <v>485</v>
      </c>
      <c r="K739" s="28"/>
      <c r="L739" s="26">
        <v>5705.69</v>
      </c>
      <c r="M739" s="24">
        <v>30208254</v>
      </c>
      <c r="N739" s="25">
        <v>30208254</v>
      </c>
      <c r="O739" s="339"/>
      <c r="P739" s="339"/>
      <c r="Q739" s="24">
        <v>0</v>
      </c>
      <c r="R739" s="88">
        <v>3312703.92</v>
      </c>
      <c r="S739" s="88">
        <v>2392984.0299999998</v>
      </c>
      <c r="T739" s="88">
        <v>0</v>
      </c>
      <c r="U739" s="88">
        <v>0</v>
      </c>
      <c r="V739" s="3"/>
      <c r="W739" s="1"/>
      <c r="X739" s="1"/>
      <c r="Y739" s="1"/>
    </row>
    <row r="740" spans="1:25" ht="21.75" customHeight="1">
      <c r="A740" s="13"/>
      <c r="B740" s="343" t="s">
        <v>839</v>
      </c>
      <c r="C740" s="343"/>
      <c r="D740" s="343"/>
      <c r="E740" s="343"/>
      <c r="F740" s="343"/>
      <c r="G740" s="344"/>
      <c r="H740" s="31" t="s">
        <v>397</v>
      </c>
      <c r="I740" s="274" t="s">
        <v>655</v>
      </c>
      <c r="J740" s="275" t="s">
        <v>396</v>
      </c>
      <c r="K740" s="28"/>
      <c r="L740" s="26">
        <v>2784.57</v>
      </c>
      <c r="M740" s="24">
        <v>18266346</v>
      </c>
      <c r="N740" s="25">
        <v>18266346</v>
      </c>
      <c r="O740" s="339"/>
      <c r="P740" s="339"/>
      <c r="Q740" s="24">
        <v>0</v>
      </c>
      <c r="R740" s="88">
        <v>1626045.27</v>
      </c>
      <c r="S740" s="88">
        <v>1158525.69</v>
      </c>
      <c r="T740" s="88">
        <v>0</v>
      </c>
      <c r="U740" s="88">
        <v>0</v>
      </c>
      <c r="V740" s="3"/>
      <c r="W740" s="1"/>
      <c r="X740" s="1"/>
      <c r="Y740" s="1"/>
    </row>
    <row r="741" spans="1:25" ht="21.75" customHeight="1">
      <c r="A741" s="13"/>
      <c r="B741" s="343" t="s">
        <v>840</v>
      </c>
      <c r="C741" s="343"/>
      <c r="D741" s="343"/>
      <c r="E741" s="343"/>
      <c r="F741" s="343"/>
      <c r="G741" s="344"/>
      <c r="H741" s="31" t="s">
        <v>399</v>
      </c>
      <c r="I741" s="274" t="s">
        <v>655</v>
      </c>
      <c r="J741" s="275" t="s">
        <v>398</v>
      </c>
      <c r="K741" s="28"/>
      <c r="L741" s="26">
        <v>2784.57</v>
      </c>
      <c r="M741" s="24">
        <v>18266346</v>
      </c>
      <c r="N741" s="25">
        <v>18266346</v>
      </c>
      <c r="O741" s="339"/>
      <c r="P741" s="339"/>
      <c r="Q741" s="24">
        <v>0</v>
      </c>
      <c r="R741" s="88">
        <v>1626045.27</v>
      </c>
      <c r="S741" s="88">
        <v>1158525.69</v>
      </c>
      <c r="T741" s="88">
        <v>0</v>
      </c>
      <c r="U741" s="88">
        <v>0</v>
      </c>
      <c r="V741" s="3"/>
      <c r="W741" s="1"/>
      <c r="X741" s="1"/>
      <c r="Y741" s="1"/>
    </row>
    <row r="742" spans="1:25" ht="12.75" customHeight="1">
      <c r="A742" s="13"/>
      <c r="B742" s="343" t="s">
        <v>900</v>
      </c>
      <c r="C742" s="343"/>
      <c r="D742" s="343"/>
      <c r="E742" s="343"/>
      <c r="F742" s="343"/>
      <c r="G742" s="344"/>
      <c r="H742" s="31" t="s">
        <v>605</v>
      </c>
      <c r="I742" s="274" t="s">
        <v>655</v>
      </c>
      <c r="J742" s="275" t="s">
        <v>604</v>
      </c>
      <c r="K742" s="28"/>
      <c r="L742" s="26">
        <v>0</v>
      </c>
      <c r="M742" s="24">
        <v>310000</v>
      </c>
      <c r="N742" s="25">
        <v>310000</v>
      </c>
      <c r="O742" s="339"/>
      <c r="P742" s="339"/>
      <c r="Q742" s="24">
        <v>0</v>
      </c>
      <c r="R742" s="88">
        <v>0</v>
      </c>
      <c r="S742" s="88">
        <v>0</v>
      </c>
      <c r="T742" s="88">
        <v>0</v>
      </c>
      <c r="U742" s="88">
        <v>0</v>
      </c>
      <c r="V742" s="3"/>
      <c r="W742" s="1"/>
      <c r="X742" s="1"/>
      <c r="Y742" s="1"/>
    </row>
    <row r="743" spans="1:25" ht="12.75" customHeight="1">
      <c r="A743" s="13"/>
      <c r="B743" s="343" t="s">
        <v>922</v>
      </c>
      <c r="C743" s="343"/>
      <c r="D743" s="343"/>
      <c r="E743" s="343"/>
      <c r="F743" s="343"/>
      <c r="G743" s="344"/>
      <c r="H743" s="31" t="s">
        <v>607</v>
      </c>
      <c r="I743" s="274" t="s">
        <v>655</v>
      </c>
      <c r="J743" s="275" t="s">
        <v>606</v>
      </c>
      <c r="K743" s="28"/>
      <c r="L743" s="26">
        <v>0</v>
      </c>
      <c r="M743" s="24">
        <v>310000</v>
      </c>
      <c r="N743" s="25">
        <v>310000</v>
      </c>
      <c r="O743" s="339"/>
      <c r="P743" s="339"/>
      <c r="Q743" s="24">
        <v>0</v>
      </c>
      <c r="R743" s="88">
        <v>0</v>
      </c>
      <c r="S743" s="88">
        <v>0</v>
      </c>
      <c r="T743" s="88">
        <v>0</v>
      </c>
      <c r="U743" s="88">
        <v>0</v>
      </c>
      <c r="V743" s="3"/>
      <c r="W743" s="1"/>
      <c r="X743" s="1"/>
      <c r="Y743" s="1"/>
    </row>
    <row r="744" spans="1:25" ht="21.75" customHeight="1">
      <c r="A744" s="13"/>
      <c r="B744" s="343" t="s">
        <v>1092</v>
      </c>
      <c r="C744" s="343"/>
      <c r="D744" s="343"/>
      <c r="E744" s="343"/>
      <c r="F744" s="343"/>
      <c r="G744" s="344"/>
      <c r="H744" s="31" t="s">
        <v>1093</v>
      </c>
      <c r="I744" s="274" t="s">
        <v>1092</v>
      </c>
      <c r="J744" s="275" t="s">
        <v>1</v>
      </c>
      <c r="K744" s="28"/>
      <c r="L744" s="26">
        <v>0</v>
      </c>
      <c r="M744" s="24">
        <v>0</v>
      </c>
      <c r="N744" s="25">
        <v>0</v>
      </c>
      <c r="O744" s="339"/>
      <c r="P744" s="339"/>
      <c r="Q744" s="24">
        <v>0</v>
      </c>
      <c r="R744" s="88">
        <v>0</v>
      </c>
      <c r="S744" s="88">
        <v>0</v>
      </c>
      <c r="T744" s="88">
        <v>0</v>
      </c>
      <c r="U744" s="88">
        <v>0</v>
      </c>
      <c r="V744" s="3"/>
      <c r="W744" s="1"/>
      <c r="X744" s="1"/>
      <c r="Y744" s="1"/>
    </row>
    <row r="745" spans="1:25" ht="12.75" customHeight="1">
      <c r="A745" s="13"/>
      <c r="B745" s="343" t="s">
        <v>1094</v>
      </c>
      <c r="C745" s="343"/>
      <c r="D745" s="343"/>
      <c r="E745" s="343"/>
      <c r="F745" s="343"/>
      <c r="G745" s="344"/>
      <c r="H745" s="31" t="s">
        <v>509</v>
      </c>
      <c r="I745" s="274" t="s">
        <v>1094</v>
      </c>
      <c r="J745" s="275" t="s">
        <v>1</v>
      </c>
      <c r="K745" s="28"/>
      <c r="L745" s="26">
        <v>0</v>
      </c>
      <c r="M745" s="24">
        <v>0</v>
      </c>
      <c r="N745" s="25">
        <v>0</v>
      </c>
      <c r="O745" s="339"/>
      <c r="P745" s="339"/>
      <c r="Q745" s="24">
        <v>0</v>
      </c>
      <c r="R745" s="88">
        <v>0</v>
      </c>
      <c r="S745" s="88">
        <v>0</v>
      </c>
      <c r="T745" s="88">
        <v>0</v>
      </c>
      <c r="U745" s="88">
        <v>0</v>
      </c>
      <c r="V745" s="3"/>
      <c r="W745" s="1"/>
      <c r="X745" s="1"/>
      <c r="Y745" s="1"/>
    </row>
    <row r="746" spans="1:25" ht="21.75" customHeight="1">
      <c r="A746" s="13"/>
      <c r="B746" s="343" t="s">
        <v>839</v>
      </c>
      <c r="C746" s="343"/>
      <c r="D746" s="343"/>
      <c r="E746" s="343"/>
      <c r="F746" s="343"/>
      <c r="G746" s="344"/>
      <c r="H746" s="31" t="s">
        <v>397</v>
      </c>
      <c r="I746" s="274" t="s">
        <v>1094</v>
      </c>
      <c r="J746" s="275" t="s">
        <v>396</v>
      </c>
      <c r="K746" s="28"/>
      <c r="L746" s="26">
        <v>0</v>
      </c>
      <c r="M746" s="24">
        <v>0</v>
      </c>
      <c r="N746" s="25">
        <v>0</v>
      </c>
      <c r="O746" s="339"/>
      <c r="P746" s="339"/>
      <c r="Q746" s="24">
        <v>0</v>
      </c>
      <c r="R746" s="88">
        <v>0</v>
      </c>
      <c r="S746" s="88">
        <v>0</v>
      </c>
      <c r="T746" s="88">
        <v>0</v>
      </c>
      <c r="U746" s="88">
        <v>0</v>
      </c>
      <c r="V746" s="3"/>
      <c r="W746" s="1"/>
      <c r="X746" s="1"/>
      <c r="Y746" s="1"/>
    </row>
    <row r="747" spans="1:25" ht="21.75" customHeight="1">
      <c r="A747" s="13"/>
      <c r="B747" s="343" t="s">
        <v>840</v>
      </c>
      <c r="C747" s="343"/>
      <c r="D747" s="343"/>
      <c r="E747" s="343"/>
      <c r="F747" s="343"/>
      <c r="G747" s="344"/>
      <c r="H747" s="31" t="s">
        <v>399</v>
      </c>
      <c r="I747" s="274" t="s">
        <v>1094</v>
      </c>
      <c r="J747" s="275" t="s">
        <v>398</v>
      </c>
      <c r="K747" s="28"/>
      <c r="L747" s="26">
        <v>0</v>
      </c>
      <c r="M747" s="24">
        <v>0</v>
      </c>
      <c r="N747" s="25">
        <v>0</v>
      </c>
      <c r="O747" s="339"/>
      <c r="P747" s="339"/>
      <c r="Q747" s="24">
        <v>0</v>
      </c>
      <c r="R747" s="88">
        <v>0</v>
      </c>
      <c r="S747" s="88">
        <v>0</v>
      </c>
      <c r="T747" s="88">
        <v>0</v>
      </c>
      <c r="U747" s="88">
        <v>0</v>
      </c>
      <c r="V747" s="3"/>
      <c r="W747" s="1"/>
      <c r="X747" s="1"/>
      <c r="Y747" s="1"/>
    </row>
    <row r="748" spans="1:25" ht="32.25" customHeight="1">
      <c r="A748" s="13"/>
      <c r="B748" s="343" t="s">
        <v>1095</v>
      </c>
      <c r="C748" s="343"/>
      <c r="D748" s="343"/>
      <c r="E748" s="343"/>
      <c r="F748" s="343"/>
      <c r="G748" s="344"/>
      <c r="H748" s="31" t="s">
        <v>1096</v>
      </c>
      <c r="I748" s="274" t="s">
        <v>1095</v>
      </c>
      <c r="J748" s="275" t="s">
        <v>1</v>
      </c>
      <c r="K748" s="28"/>
      <c r="L748" s="26">
        <v>0</v>
      </c>
      <c r="M748" s="24">
        <v>2307700</v>
      </c>
      <c r="N748" s="25">
        <v>2307700</v>
      </c>
      <c r="O748" s="339"/>
      <c r="P748" s="339"/>
      <c r="Q748" s="24">
        <v>0</v>
      </c>
      <c r="R748" s="88">
        <v>0</v>
      </c>
      <c r="S748" s="88">
        <v>0</v>
      </c>
      <c r="T748" s="88">
        <v>0</v>
      </c>
      <c r="U748" s="88">
        <v>0</v>
      </c>
      <c r="V748" s="3"/>
      <c r="W748" s="1"/>
      <c r="X748" s="1"/>
      <c r="Y748" s="1"/>
    </row>
    <row r="749" spans="1:25" ht="32.25" customHeight="1">
      <c r="A749" s="13"/>
      <c r="B749" s="343" t="s">
        <v>1097</v>
      </c>
      <c r="C749" s="343"/>
      <c r="D749" s="343"/>
      <c r="E749" s="343"/>
      <c r="F749" s="343"/>
      <c r="G749" s="344"/>
      <c r="H749" s="31" t="s">
        <v>1098</v>
      </c>
      <c r="I749" s="274" t="s">
        <v>1097</v>
      </c>
      <c r="J749" s="275" t="s">
        <v>1</v>
      </c>
      <c r="K749" s="28"/>
      <c r="L749" s="26">
        <v>0</v>
      </c>
      <c r="M749" s="24">
        <v>2307700</v>
      </c>
      <c r="N749" s="25">
        <v>2307700</v>
      </c>
      <c r="O749" s="339"/>
      <c r="P749" s="339"/>
      <c r="Q749" s="24">
        <v>0</v>
      </c>
      <c r="R749" s="88">
        <v>0</v>
      </c>
      <c r="S749" s="88">
        <v>0</v>
      </c>
      <c r="T749" s="88">
        <v>0</v>
      </c>
      <c r="U749" s="88">
        <v>0</v>
      </c>
      <c r="V749" s="3"/>
      <c r="W749" s="1"/>
      <c r="X749" s="1"/>
      <c r="Y749" s="1"/>
    </row>
    <row r="750" spans="1:25" ht="32.25" customHeight="1">
      <c r="A750" s="13"/>
      <c r="B750" s="343" t="s">
        <v>837</v>
      </c>
      <c r="C750" s="343"/>
      <c r="D750" s="343"/>
      <c r="E750" s="343"/>
      <c r="F750" s="343"/>
      <c r="G750" s="344"/>
      <c r="H750" s="31" t="s">
        <v>393</v>
      </c>
      <c r="I750" s="274" t="s">
        <v>1097</v>
      </c>
      <c r="J750" s="275" t="s">
        <v>392</v>
      </c>
      <c r="K750" s="28"/>
      <c r="L750" s="26">
        <v>0</v>
      </c>
      <c r="M750" s="24">
        <v>34002</v>
      </c>
      <c r="N750" s="25">
        <v>34002</v>
      </c>
      <c r="O750" s="339"/>
      <c r="P750" s="339"/>
      <c r="Q750" s="24">
        <v>0</v>
      </c>
      <c r="R750" s="88">
        <v>0</v>
      </c>
      <c r="S750" s="88">
        <v>0</v>
      </c>
      <c r="T750" s="88">
        <v>0</v>
      </c>
      <c r="U750" s="88">
        <v>0</v>
      </c>
      <c r="V750" s="3"/>
      <c r="W750" s="1"/>
      <c r="X750" s="1"/>
      <c r="Y750" s="1"/>
    </row>
    <row r="751" spans="1:25" ht="12.75" customHeight="1">
      <c r="A751" s="13"/>
      <c r="B751" s="343" t="s">
        <v>851</v>
      </c>
      <c r="C751" s="343"/>
      <c r="D751" s="343"/>
      <c r="E751" s="343"/>
      <c r="F751" s="343"/>
      <c r="G751" s="344"/>
      <c r="H751" s="31" t="s">
        <v>395</v>
      </c>
      <c r="I751" s="274" t="s">
        <v>1097</v>
      </c>
      <c r="J751" s="275" t="s">
        <v>394</v>
      </c>
      <c r="K751" s="28"/>
      <c r="L751" s="26">
        <v>0</v>
      </c>
      <c r="M751" s="24">
        <v>34002</v>
      </c>
      <c r="N751" s="25">
        <v>34002</v>
      </c>
      <c r="O751" s="339"/>
      <c r="P751" s="339"/>
      <c r="Q751" s="24">
        <v>0</v>
      </c>
      <c r="R751" s="88">
        <v>0</v>
      </c>
      <c r="S751" s="88">
        <v>0</v>
      </c>
      <c r="T751" s="88">
        <v>0</v>
      </c>
      <c r="U751" s="88">
        <v>0</v>
      </c>
      <c r="V751" s="3"/>
      <c r="W751" s="1"/>
      <c r="X751" s="1"/>
      <c r="Y751" s="1"/>
    </row>
    <row r="752" spans="1:25" ht="21.75" customHeight="1">
      <c r="A752" s="13"/>
      <c r="B752" s="343" t="s">
        <v>839</v>
      </c>
      <c r="C752" s="343"/>
      <c r="D752" s="343"/>
      <c r="E752" s="343"/>
      <c r="F752" s="343"/>
      <c r="G752" s="344"/>
      <c r="H752" s="31" t="s">
        <v>397</v>
      </c>
      <c r="I752" s="274" t="s">
        <v>1097</v>
      </c>
      <c r="J752" s="275" t="s">
        <v>396</v>
      </c>
      <c r="K752" s="28"/>
      <c r="L752" s="26">
        <v>0</v>
      </c>
      <c r="M752" s="24">
        <v>2273698</v>
      </c>
      <c r="N752" s="25">
        <v>2273698</v>
      </c>
      <c r="O752" s="339"/>
      <c r="P752" s="339"/>
      <c r="Q752" s="24">
        <v>0</v>
      </c>
      <c r="R752" s="88">
        <v>0</v>
      </c>
      <c r="S752" s="88">
        <v>0</v>
      </c>
      <c r="T752" s="88">
        <v>0</v>
      </c>
      <c r="U752" s="88">
        <v>0</v>
      </c>
      <c r="V752" s="3"/>
      <c r="W752" s="1"/>
      <c r="X752" s="1"/>
      <c r="Y752" s="1"/>
    </row>
    <row r="753" spans="1:25" ht="21.75" customHeight="1">
      <c r="A753" s="13"/>
      <c r="B753" s="343" t="s">
        <v>840</v>
      </c>
      <c r="C753" s="343"/>
      <c r="D753" s="343"/>
      <c r="E753" s="343"/>
      <c r="F753" s="343"/>
      <c r="G753" s="344"/>
      <c r="H753" s="31" t="s">
        <v>399</v>
      </c>
      <c r="I753" s="274" t="s">
        <v>1097</v>
      </c>
      <c r="J753" s="275" t="s">
        <v>398</v>
      </c>
      <c r="K753" s="28"/>
      <c r="L753" s="26">
        <v>0</v>
      </c>
      <c r="M753" s="24">
        <v>2273698</v>
      </c>
      <c r="N753" s="25">
        <v>2273698</v>
      </c>
      <c r="O753" s="339"/>
      <c r="P753" s="339"/>
      <c r="Q753" s="24">
        <v>0</v>
      </c>
      <c r="R753" s="88">
        <v>0</v>
      </c>
      <c r="S753" s="88">
        <v>0</v>
      </c>
      <c r="T753" s="88">
        <v>0</v>
      </c>
      <c r="U753" s="88">
        <v>0</v>
      </c>
      <c r="V753" s="3"/>
      <c r="W753" s="1"/>
      <c r="X753" s="1"/>
      <c r="Y753" s="1"/>
    </row>
    <row r="754" spans="1:25" ht="32.25" customHeight="1">
      <c r="A754" s="13"/>
      <c r="B754" s="343" t="s">
        <v>409</v>
      </c>
      <c r="C754" s="343"/>
      <c r="D754" s="343"/>
      <c r="E754" s="343"/>
      <c r="F754" s="343"/>
      <c r="G754" s="344"/>
      <c r="H754" s="276" t="s">
        <v>410</v>
      </c>
      <c r="I754" s="277" t="s">
        <v>409</v>
      </c>
      <c r="J754" s="278" t="s">
        <v>1</v>
      </c>
      <c r="K754" s="279"/>
      <c r="L754" s="280">
        <v>8956.41</v>
      </c>
      <c r="M754" s="24">
        <v>21363700</v>
      </c>
      <c r="N754" s="25">
        <v>21274400</v>
      </c>
      <c r="O754" s="339"/>
      <c r="P754" s="339"/>
      <c r="Q754" s="24">
        <v>0</v>
      </c>
      <c r="R754" s="88">
        <v>4713986.18</v>
      </c>
      <c r="S754" s="88">
        <v>4242427.54</v>
      </c>
      <c r="T754" s="88">
        <v>0</v>
      </c>
      <c r="U754" s="88">
        <v>0</v>
      </c>
      <c r="V754" s="3"/>
      <c r="W754" s="1"/>
      <c r="X754" s="1"/>
      <c r="Y754" s="1"/>
    </row>
    <row r="755" spans="1:25" ht="12.75" customHeight="1">
      <c r="A755" s="13"/>
      <c r="B755" s="343" t="s">
        <v>690</v>
      </c>
      <c r="C755" s="343"/>
      <c r="D755" s="343"/>
      <c r="E755" s="343"/>
      <c r="F755" s="343"/>
      <c r="G755" s="344"/>
      <c r="H755" s="31" t="s">
        <v>1099</v>
      </c>
      <c r="I755" s="274" t="s">
        <v>690</v>
      </c>
      <c r="J755" s="275" t="s">
        <v>1</v>
      </c>
      <c r="K755" s="28"/>
      <c r="L755" s="26">
        <v>336.74</v>
      </c>
      <c r="M755" s="24">
        <v>1798300</v>
      </c>
      <c r="N755" s="25">
        <v>1709000</v>
      </c>
      <c r="O755" s="339"/>
      <c r="P755" s="339"/>
      <c r="Q755" s="24">
        <v>0</v>
      </c>
      <c r="R755" s="88">
        <v>218478.76</v>
      </c>
      <c r="S755" s="88">
        <v>118259.52</v>
      </c>
      <c r="T755" s="88">
        <v>0</v>
      </c>
      <c r="U755" s="88">
        <v>0</v>
      </c>
      <c r="V755" s="3"/>
      <c r="W755" s="1"/>
      <c r="X755" s="1"/>
      <c r="Y755" s="1"/>
    </row>
    <row r="756" spans="1:25" ht="21.75" customHeight="1">
      <c r="A756" s="13"/>
      <c r="B756" s="343" t="s">
        <v>692</v>
      </c>
      <c r="C756" s="343"/>
      <c r="D756" s="343"/>
      <c r="E756" s="343"/>
      <c r="F756" s="343"/>
      <c r="G756" s="344"/>
      <c r="H756" s="31" t="s">
        <v>693</v>
      </c>
      <c r="I756" s="274" t="s">
        <v>692</v>
      </c>
      <c r="J756" s="275" t="s">
        <v>1</v>
      </c>
      <c r="K756" s="28"/>
      <c r="L756" s="26">
        <v>336.74</v>
      </c>
      <c r="M756" s="24">
        <v>1798300</v>
      </c>
      <c r="N756" s="25">
        <v>1709000</v>
      </c>
      <c r="O756" s="339"/>
      <c r="P756" s="339"/>
      <c r="Q756" s="24">
        <v>0</v>
      </c>
      <c r="R756" s="88">
        <v>218478.76</v>
      </c>
      <c r="S756" s="88">
        <v>118259.52</v>
      </c>
      <c r="T756" s="88">
        <v>0</v>
      </c>
      <c r="U756" s="88">
        <v>0</v>
      </c>
      <c r="V756" s="3"/>
      <c r="W756" s="1"/>
      <c r="X756" s="1"/>
      <c r="Y756" s="1"/>
    </row>
    <row r="757" spans="1:25" ht="21.75" customHeight="1">
      <c r="A757" s="13"/>
      <c r="B757" s="343" t="s">
        <v>694</v>
      </c>
      <c r="C757" s="343"/>
      <c r="D757" s="343"/>
      <c r="E757" s="343"/>
      <c r="F757" s="343"/>
      <c r="G757" s="344"/>
      <c r="H757" s="31" t="s">
        <v>695</v>
      </c>
      <c r="I757" s="274" t="s">
        <v>694</v>
      </c>
      <c r="J757" s="275" t="s">
        <v>1</v>
      </c>
      <c r="K757" s="28"/>
      <c r="L757" s="26">
        <v>336.74</v>
      </c>
      <c r="M757" s="24">
        <v>1713300</v>
      </c>
      <c r="N757" s="25">
        <v>1624000</v>
      </c>
      <c r="O757" s="339"/>
      <c r="P757" s="339"/>
      <c r="Q757" s="24">
        <v>0</v>
      </c>
      <c r="R757" s="88">
        <v>218478.76</v>
      </c>
      <c r="S757" s="88">
        <v>118259.52</v>
      </c>
      <c r="T757" s="88">
        <v>0</v>
      </c>
      <c r="U757" s="88">
        <v>0</v>
      </c>
      <c r="V757" s="3"/>
      <c r="W757" s="1"/>
      <c r="X757" s="1"/>
      <c r="Y757" s="1"/>
    </row>
    <row r="758" spans="1:25" ht="32.25" customHeight="1">
      <c r="A758" s="13"/>
      <c r="B758" s="343" t="s">
        <v>837</v>
      </c>
      <c r="C758" s="343"/>
      <c r="D758" s="343"/>
      <c r="E758" s="343"/>
      <c r="F758" s="343"/>
      <c r="G758" s="344"/>
      <c r="H758" s="31" t="s">
        <v>393</v>
      </c>
      <c r="I758" s="274" t="s">
        <v>694</v>
      </c>
      <c r="J758" s="275" t="s">
        <v>392</v>
      </c>
      <c r="K758" s="28"/>
      <c r="L758" s="26">
        <v>256.95</v>
      </c>
      <c r="M758" s="24">
        <v>1436809</v>
      </c>
      <c r="N758" s="25">
        <v>1429000</v>
      </c>
      <c r="O758" s="339"/>
      <c r="P758" s="339"/>
      <c r="Q758" s="24">
        <v>0</v>
      </c>
      <c r="R758" s="88">
        <v>164588.76</v>
      </c>
      <c r="S758" s="88">
        <v>92359.52</v>
      </c>
      <c r="T758" s="88">
        <v>0</v>
      </c>
      <c r="U758" s="88">
        <v>0</v>
      </c>
      <c r="V758" s="3"/>
      <c r="W758" s="1"/>
      <c r="X758" s="1"/>
      <c r="Y758" s="1"/>
    </row>
    <row r="759" spans="1:25" ht="12.75" customHeight="1">
      <c r="A759" s="13"/>
      <c r="B759" s="343" t="s">
        <v>851</v>
      </c>
      <c r="C759" s="343"/>
      <c r="D759" s="343"/>
      <c r="E759" s="343"/>
      <c r="F759" s="343"/>
      <c r="G759" s="344"/>
      <c r="H759" s="31" t="s">
        <v>395</v>
      </c>
      <c r="I759" s="274" t="s">
        <v>694</v>
      </c>
      <c r="J759" s="275" t="s">
        <v>394</v>
      </c>
      <c r="K759" s="28"/>
      <c r="L759" s="26">
        <v>256.95</v>
      </c>
      <c r="M759" s="24">
        <v>1436809</v>
      </c>
      <c r="N759" s="25">
        <v>1429000</v>
      </c>
      <c r="O759" s="339"/>
      <c r="P759" s="339"/>
      <c r="Q759" s="24">
        <v>0</v>
      </c>
      <c r="R759" s="88">
        <v>164588.76</v>
      </c>
      <c r="S759" s="88">
        <v>92359.52</v>
      </c>
      <c r="T759" s="88">
        <v>0</v>
      </c>
      <c r="U759" s="88">
        <v>0</v>
      </c>
      <c r="V759" s="3"/>
      <c r="W759" s="1"/>
      <c r="X759" s="1"/>
      <c r="Y759" s="1"/>
    </row>
    <row r="760" spans="1:25" ht="21.75" customHeight="1">
      <c r="A760" s="13"/>
      <c r="B760" s="343" t="s">
        <v>839</v>
      </c>
      <c r="C760" s="343"/>
      <c r="D760" s="343"/>
      <c r="E760" s="343"/>
      <c r="F760" s="343"/>
      <c r="G760" s="344"/>
      <c r="H760" s="31" t="s">
        <v>397</v>
      </c>
      <c r="I760" s="274" t="s">
        <v>694</v>
      </c>
      <c r="J760" s="275" t="s">
        <v>396</v>
      </c>
      <c r="K760" s="28"/>
      <c r="L760" s="26">
        <v>79.790000000000006</v>
      </c>
      <c r="M760" s="24">
        <v>276491</v>
      </c>
      <c r="N760" s="25">
        <v>195000</v>
      </c>
      <c r="O760" s="339"/>
      <c r="P760" s="339"/>
      <c r="Q760" s="24">
        <v>0</v>
      </c>
      <c r="R760" s="88">
        <v>53890</v>
      </c>
      <c r="S760" s="88">
        <v>25900</v>
      </c>
      <c r="T760" s="88">
        <v>0</v>
      </c>
      <c r="U760" s="88">
        <v>0</v>
      </c>
      <c r="V760" s="3"/>
      <c r="W760" s="1"/>
      <c r="X760" s="1"/>
      <c r="Y760" s="1"/>
    </row>
    <row r="761" spans="1:25" ht="21.75" customHeight="1">
      <c r="A761" s="13"/>
      <c r="B761" s="343" t="s">
        <v>840</v>
      </c>
      <c r="C761" s="343"/>
      <c r="D761" s="343"/>
      <c r="E761" s="343"/>
      <c r="F761" s="343"/>
      <c r="G761" s="344"/>
      <c r="H761" s="31" t="s">
        <v>399</v>
      </c>
      <c r="I761" s="274" t="s">
        <v>694</v>
      </c>
      <c r="J761" s="275" t="s">
        <v>398</v>
      </c>
      <c r="K761" s="28"/>
      <c r="L761" s="26">
        <v>79.790000000000006</v>
      </c>
      <c r="M761" s="24">
        <v>276491</v>
      </c>
      <c r="N761" s="25">
        <v>195000</v>
      </c>
      <c r="O761" s="339"/>
      <c r="P761" s="339"/>
      <c r="Q761" s="24">
        <v>0</v>
      </c>
      <c r="R761" s="88">
        <v>53890</v>
      </c>
      <c r="S761" s="88">
        <v>25900</v>
      </c>
      <c r="T761" s="88">
        <v>0</v>
      </c>
      <c r="U761" s="88">
        <v>0</v>
      </c>
      <c r="V761" s="3"/>
      <c r="W761" s="1"/>
      <c r="X761" s="1"/>
      <c r="Y761" s="1"/>
    </row>
    <row r="762" spans="1:25" ht="12.75" customHeight="1">
      <c r="A762" s="13"/>
      <c r="B762" s="343" t="s">
        <v>1100</v>
      </c>
      <c r="C762" s="343"/>
      <c r="D762" s="343"/>
      <c r="E762" s="343"/>
      <c r="F762" s="343"/>
      <c r="G762" s="344"/>
      <c r="H762" s="31" t="s">
        <v>509</v>
      </c>
      <c r="I762" s="274" t="s">
        <v>1100</v>
      </c>
      <c r="J762" s="275" t="s">
        <v>1</v>
      </c>
      <c r="K762" s="28"/>
      <c r="L762" s="26">
        <v>0</v>
      </c>
      <c r="M762" s="24">
        <v>85000</v>
      </c>
      <c r="N762" s="25">
        <v>85000</v>
      </c>
      <c r="O762" s="339"/>
      <c r="P762" s="339"/>
      <c r="Q762" s="24">
        <v>0</v>
      </c>
      <c r="R762" s="88">
        <v>0</v>
      </c>
      <c r="S762" s="88">
        <v>0</v>
      </c>
      <c r="T762" s="88">
        <v>0</v>
      </c>
      <c r="U762" s="88">
        <v>0</v>
      </c>
      <c r="V762" s="3"/>
      <c r="W762" s="1"/>
      <c r="X762" s="1"/>
      <c r="Y762" s="1"/>
    </row>
    <row r="763" spans="1:25" ht="21.75" customHeight="1">
      <c r="A763" s="13"/>
      <c r="B763" s="343" t="s">
        <v>839</v>
      </c>
      <c r="C763" s="343"/>
      <c r="D763" s="343"/>
      <c r="E763" s="343"/>
      <c r="F763" s="343"/>
      <c r="G763" s="344"/>
      <c r="H763" s="31" t="s">
        <v>397</v>
      </c>
      <c r="I763" s="274" t="s">
        <v>1100</v>
      </c>
      <c r="J763" s="275" t="s">
        <v>396</v>
      </c>
      <c r="K763" s="28"/>
      <c r="L763" s="26">
        <v>0</v>
      </c>
      <c r="M763" s="24">
        <v>85000</v>
      </c>
      <c r="N763" s="25">
        <v>85000</v>
      </c>
      <c r="O763" s="339"/>
      <c r="P763" s="339"/>
      <c r="Q763" s="24">
        <v>0</v>
      </c>
      <c r="R763" s="88">
        <v>0</v>
      </c>
      <c r="S763" s="88">
        <v>0</v>
      </c>
      <c r="T763" s="88">
        <v>0</v>
      </c>
      <c r="U763" s="88">
        <v>0</v>
      </c>
      <c r="V763" s="3"/>
      <c r="W763" s="1"/>
      <c r="X763" s="1"/>
      <c r="Y763" s="1"/>
    </row>
    <row r="764" spans="1:25" ht="21.75" customHeight="1">
      <c r="A764" s="13"/>
      <c r="B764" s="343" t="s">
        <v>840</v>
      </c>
      <c r="C764" s="343"/>
      <c r="D764" s="343"/>
      <c r="E764" s="343"/>
      <c r="F764" s="343"/>
      <c r="G764" s="344"/>
      <c r="H764" s="31" t="s">
        <v>399</v>
      </c>
      <c r="I764" s="274" t="s">
        <v>1100</v>
      </c>
      <c r="J764" s="275" t="s">
        <v>398</v>
      </c>
      <c r="K764" s="28"/>
      <c r="L764" s="26">
        <v>0</v>
      </c>
      <c r="M764" s="24">
        <v>85000</v>
      </c>
      <c r="N764" s="25">
        <v>85000</v>
      </c>
      <c r="O764" s="339"/>
      <c r="P764" s="339"/>
      <c r="Q764" s="24">
        <v>0</v>
      </c>
      <c r="R764" s="88">
        <v>0</v>
      </c>
      <c r="S764" s="88">
        <v>0</v>
      </c>
      <c r="T764" s="88">
        <v>0</v>
      </c>
      <c r="U764" s="88">
        <v>0</v>
      </c>
      <c r="V764" s="3"/>
      <c r="W764" s="1"/>
      <c r="X764" s="1"/>
      <c r="Y764" s="1"/>
    </row>
    <row r="765" spans="1:25" ht="12.75" customHeight="1">
      <c r="A765" s="13"/>
      <c r="B765" s="343" t="s">
        <v>411</v>
      </c>
      <c r="C765" s="343"/>
      <c r="D765" s="343"/>
      <c r="E765" s="343"/>
      <c r="F765" s="343"/>
      <c r="G765" s="344"/>
      <c r="H765" s="31" t="s">
        <v>412</v>
      </c>
      <c r="I765" s="274" t="s">
        <v>411</v>
      </c>
      <c r="J765" s="275" t="s">
        <v>1</v>
      </c>
      <c r="K765" s="28"/>
      <c r="L765" s="26">
        <v>8619.67</v>
      </c>
      <c r="M765" s="24">
        <v>19141800</v>
      </c>
      <c r="N765" s="25">
        <v>19141800</v>
      </c>
      <c r="O765" s="339"/>
      <c r="P765" s="339"/>
      <c r="Q765" s="24">
        <v>0</v>
      </c>
      <c r="R765" s="88">
        <v>4495507.42</v>
      </c>
      <c r="S765" s="88">
        <v>4124168.02</v>
      </c>
      <c r="T765" s="88">
        <v>0</v>
      </c>
      <c r="U765" s="88">
        <v>0</v>
      </c>
      <c r="V765" s="3"/>
      <c r="W765" s="1"/>
      <c r="X765" s="1"/>
      <c r="Y765" s="1"/>
    </row>
    <row r="766" spans="1:25" ht="21.75" customHeight="1">
      <c r="A766" s="13"/>
      <c r="B766" s="343" t="s">
        <v>413</v>
      </c>
      <c r="C766" s="343"/>
      <c r="D766" s="343"/>
      <c r="E766" s="343"/>
      <c r="F766" s="343"/>
      <c r="G766" s="344"/>
      <c r="H766" s="31" t="s">
        <v>414</v>
      </c>
      <c r="I766" s="274" t="s">
        <v>413</v>
      </c>
      <c r="J766" s="275" t="s">
        <v>1</v>
      </c>
      <c r="K766" s="28"/>
      <c r="L766" s="26">
        <v>8618.4</v>
      </c>
      <c r="M766" s="24">
        <v>14172900</v>
      </c>
      <c r="N766" s="25">
        <v>14172900</v>
      </c>
      <c r="O766" s="339"/>
      <c r="P766" s="339"/>
      <c r="Q766" s="24">
        <v>0</v>
      </c>
      <c r="R766" s="88">
        <v>4494238.51</v>
      </c>
      <c r="S766" s="88">
        <v>4124168.02</v>
      </c>
      <c r="T766" s="88">
        <v>0</v>
      </c>
      <c r="U766" s="88">
        <v>0</v>
      </c>
      <c r="V766" s="3"/>
      <c r="W766" s="1"/>
      <c r="X766" s="1"/>
      <c r="Y766" s="1"/>
    </row>
    <row r="767" spans="1:25" ht="21.75" customHeight="1">
      <c r="A767" s="13"/>
      <c r="B767" s="343" t="s">
        <v>415</v>
      </c>
      <c r="C767" s="343"/>
      <c r="D767" s="343"/>
      <c r="E767" s="343"/>
      <c r="F767" s="343"/>
      <c r="G767" s="344"/>
      <c r="H767" s="31" t="s">
        <v>416</v>
      </c>
      <c r="I767" s="274" t="s">
        <v>415</v>
      </c>
      <c r="J767" s="275" t="s">
        <v>1</v>
      </c>
      <c r="K767" s="28"/>
      <c r="L767" s="26">
        <v>1407.17</v>
      </c>
      <c r="M767" s="24">
        <v>14172900</v>
      </c>
      <c r="N767" s="25">
        <v>14172900</v>
      </c>
      <c r="O767" s="339"/>
      <c r="P767" s="339"/>
      <c r="Q767" s="24">
        <v>0</v>
      </c>
      <c r="R767" s="88">
        <v>447619.01</v>
      </c>
      <c r="S767" s="88">
        <v>959550.85</v>
      </c>
      <c r="T767" s="88">
        <v>0</v>
      </c>
      <c r="U767" s="88">
        <v>0</v>
      </c>
      <c r="V767" s="3"/>
      <c r="W767" s="1"/>
      <c r="X767" s="1"/>
      <c r="Y767" s="1"/>
    </row>
    <row r="768" spans="1:25" ht="32.25" customHeight="1">
      <c r="A768" s="13"/>
      <c r="B768" s="343" t="s">
        <v>837</v>
      </c>
      <c r="C768" s="343"/>
      <c r="D768" s="343"/>
      <c r="E768" s="343"/>
      <c r="F768" s="343"/>
      <c r="G768" s="344"/>
      <c r="H768" s="31" t="s">
        <v>393</v>
      </c>
      <c r="I768" s="274" t="s">
        <v>415</v>
      </c>
      <c r="J768" s="275" t="s">
        <v>392</v>
      </c>
      <c r="K768" s="28"/>
      <c r="L768" s="26">
        <v>86.36</v>
      </c>
      <c r="M768" s="24">
        <v>0</v>
      </c>
      <c r="N768" s="25">
        <v>0</v>
      </c>
      <c r="O768" s="339"/>
      <c r="P768" s="339"/>
      <c r="Q768" s="24">
        <v>0</v>
      </c>
      <c r="R768" s="88">
        <v>0</v>
      </c>
      <c r="S768" s="88">
        <v>86364.22</v>
      </c>
      <c r="T768" s="88">
        <v>0</v>
      </c>
      <c r="U768" s="88">
        <v>0</v>
      </c>
      <c r="V768" s="3"/>
      <c r="W768" s="1"/>
      <c r="X768" s="1"/>
      <c r="Y768" s="1"/>
    </row>
    <row r="769" spans="1:25" ht="12.75" customHeight="1">
      <c r="A769" s="13"/>
      <c r="B769" s="343" t="s">
        <v>838</v>
      </c>
      <c r="C769" s="343"/>
      <c r="D769" s="343"/>
      <c r="E769" s="343"/>
      <c r="F769" s="343"/>
      <c r="G769" s="344"/>
      <c r="H769" s="31" t="s">
        <v>486</v>
      </c>
      <c r="I769" s="274" t="s">
        <v>415</v>
      </c>
      <c r="J769" s="275" t="s">
        <v>485</v>
      </c>
      <c r="K769" s="28"/>
      <c r="L769" s="26">
        <v>86.36</v>
      </c>
      <c r="M769" s="24">
        <v>0</v>
      </c>
      <c r="N769" s="25">
        <v>0</v>
      </c>
      <c r="O769" s="339"/>
      <c r="P769" s="339"/>
      <c r="Q769" s="24">
        <v>0</v>
      </c>
      <c r="R769" s="88">
        <v>0</v>
      </c>
      <c r="S769" s="88">
        <v>86364.22</v>
      </c>
      <c r="T769" s="88">
        <v>0</v>
      </c>
      <c r="U769" s="88">
        <v>0</v>
      </c>
      <c r="V769" s="3"/>
      <c r="W769" s="1"/>
      <c r="X769" s="1"/>
      <c r="Y769" s="1"/>
    </row>
    <row r="770" spans="1:25" ht="21.75" customHeight="1">
      <c r="A770" s="13"/>
      <c r="B770" s="343" t="s">
        <v>839</v>
      </c>
      <c r="C770" s="343"/>
      <c r="D770" s="343"/>
      <c r="E770" s="343"/>
      <c r="F770" s="343"/>
      <c r="G770" s="344"/>
      <c r="H770" s="31" t="s">
        <v>397</v>
      </c>
      <c r="I770" s="274" t="s">
        <v>415</v>
      </c>
      <c r="J770" s="275" t="s">
        <v>396</v>
      </c>
      <c r="K770" s="28"/>
      <c r="L770" s="26">
        <v>0</v>
      </c>
      <c r="M770" s="24">
        <v>14172900</v>
      </c>
      <c r="N770" s="25">
        <v>14172900</v>
      </c>
      <c r="O770" s="339"/>
      <c r="P770" s="339"/>
      <c r="Q770" s="24">
        <v>0</v>
      </c>
      <c r="R770" s="88">
        <v>0</v>
      </c>
      <c r="S770" s="88">
        <v>0</v>
      </c>
      <c r="T770" s="88">
        <v>0</v>
      </c>
      <c r="U770" s="88">
        <v>0</v>
      </c>
      <c r="V770" s="3"/>
      <c r="W770" s="1"/>
      <c r="X770" s="1"/>
      <c r="Y770" s="1"/>
    </row>
    <row r="771" spans="1:25" ht="21.75" customHeight="1">
      <c r="A771" s="13"/>
      <c r="B771" s="343" t="s">
        <v>840</v>
      </c>
      <c r="C771" s="343"/>
      <c r="D771" s="343"/>
      <c r="E771" s="343"/>
      <c r="F771" s="343"/>
      <c r="G771" s="344"/>
      <c r="H771" s="31" t="s">
        <v>399</v>
      </c>
      <c r="I771" s="274" t="s">
        <v>415</v>
      </c>
      <c r="J771" s="275" t="s">
        <v>398</v>
      </c>
      <c r="K771" s="28"/>
      <c r="L771" s="26">
        <v>0</v>
      </c>
      <c r="M771" s="24">
        <v>14172900</v>
      </c>
      <c r="N771" s="25">
        <v>14172900</v>
      </c>
      <c r="O771" s="339"/>
      <c r="P771" s="339"/>
      <c r="Q771" s="24">
        <v>0</v>
      </c>
      <c r="R771" s="88">
        <v>0</v>
      </c>
      <c r="S771" s="88">
        <v>0</v>
      </c>
      <c r="T771" s="88">
        <v>0</v>
      </c>
      <c r="U771" s="88">
        <v>0</v>
      </c>
      <c r="V771" s="3"/>
      <c r="W771" s="1"/>
      <c r="X771" s="1"/>
      <c r="Y771" s="1"/>
    </row>
    <row r="772" spans="1:25" ht="12.75" customHeight="1">
      <c r="A772" s="13"/>
      <c r="B772" s="343" t="s">
        <v>863</v>
      </c>
      <c r="C772" s="343"/>
      <c r="D772" s="343"/>
      <c r="E772" s="343"/>
      <c r="F772" s="343"/>
      <c r="G772" s="344"/>
      <c r="H772" s="31" t="s">
        <v>768</v>
      </c>
      <c r="I772" s="274" t="s">
        <v>415</v>
      </c>
      <c r="J772" s="275" t="s">
        <v>767</v>
      </c>
      <c r="K772" s="28"/>
      <c r="L772" s="26">
        <v>1284.57</v>
      </c>
      <c r="M772" s="24">
        <v>0</v>
      </c>
      <c r="N772" s="25">
        <v>0</v>
      </c>
      <c r="O772" s="339"/>
      <c r="P772" s="339"/>
      <c r="Q772" s="24">
        <v>0</v>
      </c>
      <c r="R772" s="88">
        <v>442543.24</v>
      </c>
      <c r="S772" s="88">
        <v>842027.08</v>
      </c>
      <c r="T772" s="88">
        <v>0</v>
      </c>
      <c r="U772" s="88">
        <v>0</v>
      </c>
      <c r="V772" s="3"/>
      <c r="W772" s="1"/>
      <c r="X772" s="1"/>
      <c r="Y772" s="1"/>
    </row>
    <row r="773" spans="1:25" ht="12.75" customHeight="1">
      <c r="A773" s="13"/>
      <c r="B773" s="343" t="s">
        <v>876</v>
      </c>
      <c r="C773" s="343"/>
      <c r="D773" s="343"/>
      <c r="E773" s="343"/>
      <c r="F773" s="343"/>
      <c r="G773" s="344"/>
      <c r="H773" s="31" t="s">
        <v>770</v>
      </c>
      <c r="I773" s="274" t="s">
        <v>415</v>
      </c>
      <c r="J773" s="275" t="s">
        <v>769</v>
      </c>
      <c r="K773" s="28"/>
      <c r="L773" s="26">
        <v>1284.57</v>
      </c>
      <c r="M773" s="24">
        <v>0</v>
      </c>
      <c r="N773" s="25">
        <v>0</v>
      </c>
      <c r="O773" s="339"/>
      <c r="P773" s="339"/>
      <c r="Q773" s="24">
        <v>0</v>
      </c>
      <c r="R773" s="88">
        <v>442543.24</v>
      </c>
      <c r="S773" s="88">
        <v>842027.08</v>
      </c>
      <c r="T773" s="88">
        <v>0</v>
      </c>
      <c r="U773" s="88">
        <v>0</v>
      </c>
      <c r="V773" s="3"/>
      <c r="W773" s="1"/>
      <c r="X773" s="1"/>
      <c r="Y773" s="1"/>
    </row>
    <row r="774" spans="1:25" ht="21.75" customHeight="1">
      <c r="A774" s="13"/>
      <c r="B774" s="343" t="s">
        <v>843</v>
      </c>
      <c r="C774" s="343"/>
      <c r="D774" s="343"/>
      <c r="E774" s="343"/>
      <c r="F774" s="343"/>
      <c r="G774" s="344"/>
      <c r="H774" s="31" t="s">
        <v>418</v>
      </c>
      <c r="I774" s="274" t="s">
        <v>415</v>
      </c>
      <c r="J774" s="275" t="s">
        <v>417</v>
      </c>
      <c r="K774" s="28"/>
      <c r="L774" s="26">
        <v>36.24</v>
      </c>
      <c r="M774" s="24">
        <v>0</v>
      </c>
      <c r="N774" s="25">
        <v>0</v>
      </c>
      <c r="O774" s="339"/>
      <c r="P774" s="339"/>
      <c r="Q774" s="24">
        <v>0</v>
      </c>
      <c r="R774" s="88">
        <v>5075.7700000000004</v>
      </c>
      <c r="S774" s="88">
        <v>31159.55</v>
      </c>
      <c r="T774" s="88">
        <v>0</v>
      </c>
      <c r="U774" s="88">
        <v>0</v>
      </c>
      <c r="V774" s="3"/>
      <c r="W774" s="1"/>
      <c r="X774" s="1"/>
      <c r="Y774" s="1"/>
    </row>
    <row r="775" spans="1:25" ht="12.75" customHeight="1">
      <c r="A775" s="13"/>
      <c r="B775" s="343" t="s">
        <v>844</v>
      </c>
      <c r="C775" s="343"/>
      <c r="D775" s="343"/>
      <c r="E775" s="343"/>
      <c r="F775" s="343"/>
      <c r="G775" s="344"/>
      <c r="H775" s="31" t="s">
        <v>420</v>
      </c>
      <c r="I775" s="274" t="s">
        <v>415</v>
      </c>
      <c r="J775" s="275" t="s">
        <v>419</v>
      </c>
      <c r="K775" s="28"/>
      <c r="L775" s="26">
        <v>36.24</v>
      </c>
      <c r="M775" s="24">
        <v>0</v>
      </c>
      <c r="N775" s="25">
        <v>0</v>
      </c>
      <c r="O775" s="339"/>
      <c r="P775" s="339"/>
      <c r="Q775" s="24">
        <v>0</v>
      </c>
      <c r="R775" s="88">
        <v>5075.7700000000004</v>
      </c>
      <c r="S775" s="88">
        <v>31159.55</v>
      </c>
      <c r="T775" s="88">
        <v>0</v>
      </c>
      <c r="U775" s="88">
        <v>0</v>
      </c>
      <c r="V775" s="3"/>
      <c r="W775" s="1"/>
      <c r="X775" s="1"/>
      <c r="Y775" s="1"/>
    </row>
    <row r="776" spans="1:25" ht="21.75" customHeight="1">
      <c r="A776" s="13"/>
      <c r="B776" s="343" t="s">
        <v>779</v>
      </c>
      <c r="C776" s="343"/>
      <c r="D776" s="343"/>
      <c r="E776" s="343"/>
      <c r="F776" s="343"/>
      <c r="G776" s="344"/>
      <c r="H776" s="31" t="s">
        <v>780</v>
      </c>
      <c r="I776" s="274" t="s">
        <v>779</v>
      </c>
      <c r="J776" s="275" t="s">
        <v>1</v>
      </c>
      <c r="K776" s="28"/>
      <c r="L776" s="26">
        <v>5819.3</v>
      </c>
      <c r="M776" s="24">
        <v>0</v>
      </c>
      <c r="N776" s="25">
        <v>0</v>
      </c>
      <c r="O776" s="339"/>
      <c r="P776" s="339"/>
      <c r="Q776" s="24">
        <v>0</v>
      </c>
      <c r="R776" s="88">
        <v>3201900.49</v>
      </c>
      <c r="S776" s="88">
        <v>2617399.9300000002</v>
      </c>
      <c r="T776" s="88">
        <v>0</v>
      </c>
      <c r="U776" s="88">
        <v>0</v>
      </c>
      <c r="V776" s="3"/>
      <c r="W776" s="1"/>
      <c r="X776" s="1"/>
      <c r="Y776" s="1"/>
    </row>
    <row r="777" spans="1:25" ht="12.75" customHeight="1">
      <c r="A777" s="13"/>
      <c r="B777" s="343" t="s">
        <v>863</v>
      </c>
      <c r="C777" s="343"/>
      <c r="D777" s="343"/>
      <c r="E777" s="343"/>
      <c r="F777" s="343"/>
      <c r="G777" s="344"/>
      <c r="H777" s="31" t="s">
        <v>768</v>
      </c>
      <c r="I777" s="274" t="s">
        <v>779</v>
      </c>
      <c r="J777" s="275" t="s">
        <v>767</v>
      </c>
      <c r="K777" s="28"/>
      <c r="L777" s="26">
        <v>5819.3</v>
      </c>
      <c r="M777" s="24">
        <v>0</v>
      </c>
      <c r="N777" s="25">
        <v>0</v>
      </c>
      <c r="O777" s="339"/>
      <c r="P777" s="339"/>
      <c r="Q777" s="24">
        <v>0</v>
      </c>
      <c r="R777" s="88">
        <v>3201900.49</v>
      </c>
      <c r="S777" s="88">
        <v>2617399.9300000002</v>
      </c>
      <c r="T777" s="88">
        <v>0</v>
      </c>
      <c r="U777" s="88">
        <v>0</v>
      </c>
      <c r="V777" s="3"/>
      <c r="W777" s="1"/>
      <c r="X777" s="1"/>
      <c r="Y777" s="1"/>
    </row>
    <row r="778" spans="1:25" ht="12.75" customHeight="1">
      <c r="A778" s="13"/>
      <c r="B778" s="343" t="s">
        <v>876</v>
      </c>
      <c r="C778" s="343"/>
      <c r="D778" s="343"/>
      <c r="E778" s="343"/>
      <c r="F778" s="343"/>
      <c r="G778" s="344"/>
      <c r="H778" s="31" t="s">
        <v>770</v>
      </c>
      <c r="I778" s="274" t="s">
        <v>779</v>
      </c>
      <c r="J778" s="275" t="s">
        <v>769</v>
      </c>
      <c r="K778" s="28"/>
      <c r="L778" s="26">
        <v>5819.3</v>
      </c>
      <c r="M778" s="24">
        <v>0</v>
      </c>
      <c r="N778" s="25">
        <v>0</v>
      </c>
      <c r="O778" s="339"/>
      <c r="P778" s="339"/>
      <c r="Q778" s="24">
        <v>0</v>
      </c>
      <c r="R778" s="88">
        <v>3201900.49</v>
      </c>
      <c r="S778" s="88">
        <v>2617399.9300000002</v>
      </c>
      <c r="T778" s="88">
        <v>0</v>
      </c>
      <c r="U778" s="88">
        <v>0</v>
      </c>
      <c r="V778" s="3"/>
      <c r="W778" s="1"/>
      <c r="X778" s="1"/>
      <c r="Y778" s="1"/>
    </row>
    <row r="779" spans="1:25" ht="12.75" customHeight="1">
      <c r="A779" s="13"/>
      <c r="B779" s="343" t="s">
        <v>421</v>
      </c>
      <c r="C779" s="343"/>
      <c r="D779" s="343"/>
      <c r="E779" s="343"/>
      <c r="F779" s="343"/>
      <c r="G779" s="344"/>
      <c r="H779" s="31" t="s">
        <v>403</v>
      </c>
      <c r="I779" s="274" t="s">
        <v>421</v>
      </c>
      <c r="J779" s="275" t="s">
        <v>1</v>
      </c>
      <c r="K779" s="28"/>
      <c r="L779" s="26">
        <v>1391.93</v>
      </c>
      <c r="M779" s="24">
        <v>0</v>
      </c>
      <c r="N779" s="25">
        <v>0</v>
      </c>
      <c r="O779" s="339"/>
      <c r="P779" s="339"/>
      <c r="Q779" s="24">
        <v>0</v>
      </c>
      <c r="R779" s="88">
        <v>844719.01</v>
      </c>
      <c r="S779" s="88">
        <v>547217.24</v>
      </c>
      <c r="T779" s="88">
        <v>0</v>
      </c>
      <c r="U779" s="88">
        <v>0</v>
      </c>
      <c r="V779" s="3"/>
      <c r="W779" s="1"/>
      <c r="X779" s="1"/>
      <c r="Y779" s="1"/>
    </row>
    <row r="780" spans="1:25" ht="32.25" customHeight="1">
      <c r="A780" s="13"/>
      <c r="B780" s="343" t="s">
        <v>837</v>
      </c>
      <c r="C780" s="343"/>
      <c r="D780" s="343"/>
      <c r="E780" s="343"/>
      <c r="F780" s="343"/>
      <c r="G780" s="344"/>
      <c r="H780" s="31" t="s">
        <v>393</v>
      </c>
      <c r="I780" s="274" t="s">
        <v>421</v>
      </c>
      <c r="J780" s="275" t="s">
        <v>392</v>
      </c>
      <c r="K780" s="28"/>
      <c r="L780" s="26">
        <v>1222.49</v>
      </c>
      <c r="M780" s="24">
        <v>0</v>
      </c>
      <c r="N780" s="25">
        <v>0</v>
      </c>
      <c r="O780" s="339"/>
      <c r="P780" s="339"/>
      <c r="Q780" s="24">
        <v>0</v>
      </c>
      <c r="R780" s="88">
        <v>675275.01</v>
      </c>
      <c r="S780" s="88">
        <v>547217.24</v>
      </c>
      <c r="T780" s="88">
        <v>0</v>
      </c>
      <c r="U780" s="88">
        <v>0</v>
      </c>
      <c r="V780" s="3"/>
      <c r="W780" s="1"/>
      <c r="X780" s="1"/>
      <c r="Y780" s="1"/>
    </row>
    <row r="781" spans="1:25" ht="12.75" customHeight="1">
      <c r="A781" s="13"/>
      <c r="B781" s="343" t="s">
        <v>838</v>
      </c>
      <c r="C781" s="343"/>
      <c r="D781" s="343"/>
      <c r="E781" s="343"/>
      <c r="F781" s="343"/>
      <c r="G781" s="344"/>
      <c r="H781" s="31" t="s">
        <v>486</v>
      </c>
      <c r="I781" s="274" t="s">
        <v>421</v>
      </c>
      <c r="J781" s="275" t="s">
        <v>485</v>
      </c>
      <c r="K781" s="28"/>
      <c r="L781" s="26">
        <v>1222.49</v>
      </c>
      <c r="M781" s="24">
        <v>0</v>
      </c>
      <c r="N781" s="25">
        <v>0</v>
      </c>
      <c r="O781" s="339"/>
      <c r="P781" s="339"/>
      <c r="Q781" s="24">
        <v>0</v>
      </c>
      <c r="R781" s="88">
        <v>675275.01</v>
      </c>
      <c r="S781" s="88">
        <v>547217.24</v>
      </c>
      <c r="T781" s="88">
        <v>0</v>
      </c>
      <c r="U781" s="88">
        <v>0</v>
      </c>
      <c r="V781" s="3"/>
      <c r="W781" s="1"/>
      <c r="X781" s="1"/>
      <c r="Y781" s="1"/>
    </row>
    <row r="782" spans="1:25" ht="21.75" customHeight="1">
      <c r="A782" s="13"/>
      <c r="B782" s="343" t="s">
        <v>843</v>
      </c>
      <c r="C782" s="343"/>
      <c r="D782" s="343"/>
      <c r="E782" s="343"/>
      <c r="F782" s="343"/>
      <c r="G782" s="344"/>
      <c r="H782" s="31" t="s">
        <v>418</v>
      </c>
      <c r="I782" s="274" t="s">
        <v>421</v>
      </c>
      <c r="J782" s="275" t="s">
        <v>417</v>
      </c>
      <c r="K782" s="28"/>
      <c r="L782" s="26">
        <v>169.44</v>
      </c>
      <c r="M782" s="24">
        <v>0</v>
      </c>
      <c r="N782" s="25">
        <v>0</v>
      </c>
      <c r="O782" s="339"/>
      <c r="P782" s="339"/>
      <c r="Q782" s="24">
        <v>0</v>
      </c>
      <c r="R782" s="88">
        <v>169444</v>
      </c>
      <c r="S782" s="88">
        <v>0</v>
      </c>
      <c r="T782" s="88">
        <v>0</v>
      </c>
      <c r="U782" s="88">
        <v>0</v>
      </c>
      <c r="V782" s="3"/>
      <c r="W782" s="1"/>
      <c r="X782" s="1"/>
      <c r="Y782" s="1"/>
    </row>
    <row r="783" spans="1:25" ht="12.75" customHeight="1">
      <c r="A783" s="13"/>
      <c r="B783" s="343" t="s">
        <v>844</v>
      </c>
      <c r="C783" s="343"/>
      <c r="D783" s="343"/>
      <c r="E783" s="343"/>
      <c r="F783" s="343"/>
      <c r="G783" s="344"/>
      <c r="H783" s="31" t="s">
        <v>420</v>
      </c>
      <c r="I783" s="274" t="s">
        <v>421</v>
      </c>
      <c r="J783" s="275" t="s">
        <v>419</v>
      </c>
      <c r="K783" s="28"/>
      <c r="L783" s="26">
        <v>169.44</v>
      </c>
      <c r="M783" s="24">
        <v>0</v>
      </c>
      <c r="N783" s="25">
        <v>0</v>
      </c>
      <c r="O783" s="339"/>
      <c r="P783" s="339"/>
      <c r="Q783" s="24">
        <v>0</v>
      </c>
      <c r="R783" s="88">
        <v>169444</v>
      </c>
      <c r="S783" s="88">
        <v>0</v>
      </c>
      <c r="T783" s="88">
        <v>0</v>
      </c>
      <c r="U783" s="88">
        <v>0</v>
      </c>
      <c r="V783" s="3"/>
      <c r="W783" s="1"/>
      <c r="X783" s="1"/>
      <c r="Y783" s="1"/>
    </row>
    <row r="784" spans="1:25" ht="12.75" customHeight="1">
      <c r="A784" s="13"/>
      <c r="B784" s="343" t="s">
        <v>781</v>
      </c>
      <c r="C784" s="343"/>
      <c r="D784" s="343"/>
      <c r="E784" s="343"/>
      <c r="F784" s="343"/>
      <c r="G784" s="344"/>
      <c r="H784" s="31" t="s">
        <v>782</v>
      </c>
      <c r="I784" s="274" t="s">
        <v>781</v>
      </c>
      <c r="J784" s="275" t="s">
        <v>1</v>
      </c>
      <c r="K784" s="28"/>
      <c r="L784" s="26">
        <v>1.27</v>
      </c>
      <c r="M784" s="24">
        <v>4968900</v>
      </c>
      <c r="N784" s="25">
        <v>4968900</v>
      </c>
      <c r="O784" s="339"/>
      <c r="P784" s="339"/>
      <c r="Q784" s="24">
        <v>0</v>
      </c>
      <c r="R784" s="88">
        <v>1268.9100000000001</v>
      </c>
      <c r="S784" s="88">
        <v>0</v>
      </c>
      <c r="T784" s="88">
        <v>0</v>
      </c>
      <c r="U784" s="88">
        <v>0</v>
      </c>
      <c r="V784" s="3"/>
      <c r="W784" s="1"/>
      <c r="X784" s="1"/>
      <c r="Y784" s="1"/>
    </row>
    <row r="785" spans="1:25" ht="21.75" customHeight="1">
      <c r="A785" s="13"/>
      <c r="B785" s="343" t="s">
        <v>783</v>
      </c>
      <c r="C785" s="343"/>
      <c r="D785" s="343"/>
      <c r="E785" s="343"/>
      <c r="F785" s="343"/>
      <c r="G785" s="344"/>
      <c r="H785" s="31" t="s">
        <v>784</v>
      </c>
      <c r="I785" s="274" t="s">
        <v>783</v>
      </c>
      <c r="J785" s="275" t="s">
        <v>1</v>
      </c>
      <c r="K785" s="28"/>
      <c r="L785" s="26">
        <v>1.27</v>
      </c>
      <c r="M785" s="24">
        <v>4968900</v>
      </c>
      <c r="N785" s="25">
        <v>4968900</v>
      </c>
      <c r="O785" s="339"/>
      <c r="P785" s="339"/>
      <c r="Q785" s="24">
        <v>0</v>
      </c>
      <c r="R785" s="88">
        <v>1268.9100000000001</v>
      </c>
      <c r="S785" s="88">
        <v>0</v>
      </c>
      <c r="T785" s="88">
        <v>0</v>
      </c>
      <c r="U785" s="88">
        <v>0</v>
      </c>
      <c r="V785" s="3"/>
      <c r="W785" s="1"/>
      <c r="X785" s="1"/>
      <c r="Y785" s="1"/>
    </row>
    <row r="786" spans="1:25" ht="21.75" customHeight="1">
      <c r="A786" s="13"/>
      <c r="B786" s="343" t="s">
        <v>839</v>
      </c>
      <c r="C786" s="343"/>
      <c r="D786" s="343"/>
      <c r="E786" s="343"/>
      <c r="F786" s="343"/>
      <c r="G786" s="344"/>
      <c r="H786" s="31" t="s">
        <v>397</v>
      </c>
      <c r="I786" s="274" t="s">
        <v>783</v>
      </c>
      <c r="J786" s="275" t="s">
        <v>396</v>
      </c>
      <c r="K786" s="28"/>
      <c r="L786" s="26">
        <v>0</v>
      </c>
      <c r="M786" s="24">
        <v>4968900</v>
      </c>
      <c r="N786" s="25">
        <v>4968900</v>
      </c>
      <c r="O786" s="339"/>
      <c r="P786" s="339"/>
      <c r="Q786" s="24">
        <v>0</v>
      </c>
      <c r="R786" s="88">
        <v>0</v>
      </c>
      <c r="S786" s="88">
        <v>0</v>
      </c>
      <c r="T786" s="88">
        <v>0</v>
      </c>
      <c r="U786" s="88">
        <v>0</v>
      </c>
      <c r="V786" s="3"/>
      <c r="W786" s="1"/>
      <c r="X786" s="1"/>
      <c r="Y786" s="1"/>
    </row>
    <row r="787" spans="1:25" ht="21.75" customHeight="1">
      <c r="A787" s="13"/>
      <c r="B787" s="343" t="s">
        <v>840</v>
      </c>
      <c r="C787" s="343"/>
      <c r="D787" s="343"/>
      <c r="E787" s="343"/>
      <c r="F787" s="343"/>
      <c r="G787" s="344"/>
      <c r="H787" s="31" t="s">
        <v>399</v>
      </c>
      <c r="I787" s="274" t="s">
        <v>783</v>
      </c>
      <c r="J787" s="275" t="s">
        <v>398</v>
      </c>
      <c r="K787" s="28"/>
      <c r="L787" s="26">
        <v>0</v>
      </c>
      <c r="M787" s="24">
        <v>4968900</v>
      </c>
      <c r="N787" s="25">
        <v>4968900</v>
      </c>
      <c r="O787" s="339"/>
      <c r="P787" s="339"/>
      <c r="Q787" s="24">
        <v>0</v>
      </c>
      <c r="R787" s="88">
        <v>0</v>
      </c>
      <c r="S787" s="88">
        <v>0</v>
      </c>
      <c r="T787" s="88">
        <v>0</v>
      </c>
      <c r="U787" s="88">
        <v>0</v>
      </c>
      <c r="V787" s="3"/>
      <c r="W787" s="1"/>
      <c r="X787" s="1"/>
      <c r="Y787" s="1"/>
    </row>
    <row r="788" spans="1:25" ht="12.75" customHeight="1">
      <c r="A788" s="13"/>
      <c r="B788" s="343" t="s">
        <v>863</v>
      </c>
      <c r="C788" s="343"/>
      <c r="D788" s="343"/>
      <c r="E788" s="343"/>
      <c r="F788" s="343"/>
      <c r="G788" s="344"/>
      <c r="H788" s="31" t="s">
        <v>768</v>
      </c>
      <c r="I788" s="274" t="s">
        <v>783</v>
      </c>
      <c r="J788" s="275" t="s">
        <v>767</v>
      </c>
      <c r="K788" s="28"/>
      <c r="L788" s="26">
        <v>1.27</v>
      </c>
      <c r="M788" s="24">
        <v>0</v>
      </c>
      <c r="N788" s="25">
        <v>0</v>
      </c>
      <c r="O788" s="339"/>
      <c r="P788" s="339"/>
      <c r="Q788" s="24">
        <v>0</v>
      </c>
      <c r="R788" s="88">
        <v>1268.9100000000001</v>
      </c>
      <c r="S788" s="88">
        <v>0</v>
      </c>
      <c r="T788" s="88">
        <v>0</v>
      </c>
      <c r="U788" s="88">
        <v>0</v>
      </c>
      <c r="V788" s="3"/>
      <c r="W788" s="1"/>
      <c r="X788" s="1"/>
      <c r="Y788" s="1"/>
    </row>
    <row r="789" spans="1:25" ht="12.75" customHeight="1">
      <c r="A789" s="13"/>
      <c r="B789" s="343" t="s">
        <v>876</v>
      </c>
      <c r="C789" s="343"/>
      <c r="D789" s="343"/>
      <c r="E789" s="343"/>
      <c r="F789" s="343"/>
      <c r="G789" s="344"/>
      <c r="H789" s="31" t="s">
        <v>770</v>
      </c>
      <c r="I789" s="274" t="s">
        <v>783</v>
      </c>
      <c r="J789" s="275" t="s">
        <v>769</v>
      </c>
      <c r="K789" s="28"/>
      <c r="L789" s="26">
        <v>1.27</v>
      </c>
      <c r="M789" s="24">
        <v>0</v>
      </c>
      <c r="N789" s="25">
        <v>0</v>
      </c>
      <c r="O789" s="339"/>
      <c r="P789" s="339"/>
      <c r="Q789" s="24">
        <v>0</v>
      </c>
      <c r="R789" s="88">
        <v>1268.9100000000001</v>
      </c>
      <c r="S789" s="88">
        <v>0</v>
      </c>
      <c r="T789" s="88">
        <v>0</v>
      </c>
      <c r="U789" s="88">
        <v>0</v>
      </c>
      <c r="V789" s="3"/>
      <c r="W789" s="1"/>
      <c r="X789" s="1"/>
      <c r="Y789" s="1"/>
    </row>
    <row r="790" spans="1:25" ht="12.75" customHeight="1">
      <c r="A790" s="13"/>
      <c r="B790" s="343" t="s">
        <v>1101</v>
      </c>
      <c r="C790" s="343"/>
      <c r="D790" s="343"/>
      <c r="E790" s="343"/>
      <c r="F790" s="343"/>
      <c r="G790" s="344"/>
      <c r="H790" s="31" t="s">
        <v>1102</v>
      </c>
      <c r="I790" s="274" t="s">
        <v>1101</v>
      </c>
      <c r="J790" s="275" t="s">
        <v>1</v>
      </c>
      <c r="K790" s="28"/>
      <c r="L790" s="26">
        <v>0</v>
      </c>
      <c r="M790" s="24">
        <v>423600</v>
      </c>
      <c r="N790" s="25">
        <v>423600</v>
      </c>
      <c r="O790" s="339"/>
      <c r="P790" s="339"/>
      <c r="Q790" s="24">
        <v>0</v>
      </c>
      <c r="R790" s="88">
        <v>0</v>
      </c>
      <c r="S790" s="88">
        <v>0</v>
      </c>
      <c r="T790" s="88">
        <v>0</v>
      </c>
      <c r="U790" s="88">
        <v>0</v>
      </c>
      <c r="V790" s="3"/>
      <c r="W790" s="1"/>
      <c r="X790" s="1"/>
      <c r="Y790" s="1"/>
    </row>
    <row r="791" spans="1:25" ht="32.25" customHeight="1">
      <c r="A791" s="13"/>
      <c r="B791" s="343" t="s">
        <v>1103</v>
      </c>
      <c r="C791" s="343"/>
      <c r="D791" s="343"/>
      <c r="E791" s="343"/>
      <c r="F791" s="343"/>
      <c r="G791" s="344"/>
      <c r="H791" s="31" t="s">
        <v>1104</v>
      </c>
      <c r="I791" s="274" t="s">
        <v>1103</v>
      </c>
      <c r="J791" s="275" t="s">
        <v>1</v>
      </c>
      <c r="K791" s="28"/>
      <c r="L791" s="26">
        <v>0</v>
      </c>
      <c r="M791" s="24">
        <v>100000</v>
      </c>
      <c r="N791" s="25">
        <v>100000</v>
      </c>
      <c r="O791" s="339"/>
      <c r="P791" s="339"/>
      <c r="Q791" s="24">
        <v>0</v>
      </c>
      <c r="R791" s="88">
        <v>0</v>
      </c>
      <c r="S791" s="88">
        <v>0</v>
      </c>
      <c r="T791" s="88">
        <v>0</v>
      </c>
      <c r="U791" s="88">
        <v>0</v>
      </c>
      <c r="V791" s="3"/>
      <c r="W791" s="1"/>
      <c r="X791" s="1"/>
      <c r="Y791" s="1"/>
    </row>
    <row r="792" spans="1:25" ht="21.75" customHeight="1">
      <c r="A792" s="13"/>
      <c r="B792" s="343" t="s">
        <v>1105</v>
      </c>
      <c r="C792" s="343"/>
      <c r="D792" s="343"/>
      <c r="E792" s="343"/>
      <c r="F792" s="343"/>
      <c r="G792" s="344"/>
      <c r="H792" s="31" t="s">
        <v>784</v>
      </c>
      <c r="I792" s="274" t="s">
        <v>1105</v>
      </c>
      <c r="J792" s="275" t="s">
        <v>1</v>
      </c>
      <c r="K792" s="28"/>
      <c r="L792" s="26">
        <v>0</v>
      </c>
      <c r="M792" s="24">
        <v>100000</v>
      </c>
      <c r="N792" s="25">
        <v>100000</v>
      </c>
      <c r="O792" s="339"/>
      <c r="P792" s="339"/>
      <c r="Q792" s="24">
        <v>0</v>
      </c>
      <c r="R792" s="88">
        <v>0</v>
      </c>
      <c r="S792" s="88">
        <v>0</v>
      </c>
      <c r="T792" s="88">
        <v>0</v>
      </c>
      <c r="U792" s="88">
        <v>0</v>
      </c>
      <c r="V792" s="3"/>
      <c r="W792" s="1"/>
      <c r="X792" s="1"/>
      <c r="Y792" s="1"/>
    </row>
    <row r="793" spans="1:25" ht="21.75" customHeight="1">
      <c r="A793" s="13"/>
      <c r="B793" s="343" t="s">
        <v>839</v>
      </c>
      <c r="C793" s="343"/>
      <c r="D793" s="343"/>
      <c r="E793" s="343"/>
      <c r="F793" s="343"/>
      <c r="G793" s="344"/>
      <c r="H793" s="31" t="s">
        <v>397</v>
      </c>
      <c r="I793" s="274" t="s">
        <v>1105</v>
      </c>
      <c r="J793" s="275" t="s">
        <v>396</v>
      </c>
      <c r="K793" s="28"/>
      <c r="L793" s="26">
        <v>0</v>
      </c>
      <c r="M793" s="24">
        <v>100000</v>
      </c>
      <c r="N793" s="25">
        <v>100000</v>
      </c>
      <c r="O793" s="339"/>
      <c r="P793" s="339"/>
      <c r="Q793" s="24">
        <v>0</v>
      </c>
      <c r="R793" s="88">
        <v>0</v>
      </c>
      <c r="S793" s="88">
        <v>0</v>
      </c>
      <c r="T793" s="88">
        <v>0</v>
      </c>
      <c r="U793" s="88">
        <v>0</v>
      </c>
      <c r="V793" s="3"/>
      <c r="W793" s="1"/>
      <c r="X793" s="1"/>
      <c r="Y793" s="1"/>
    </row>
    <row r="794" spans="1:25" ht="21.75" customHeight="1">
      <c r="A794" s="13"/>
      <c r="B794" s="343" t="s">
        <v>840</v>
      </c>
      <c r="C794" s="343"/>
      <c r="D794" s="343"/>
      <c r="E794" s="343"/>
      <c r="F794" s="343"/>
      <c r="G794" s="344"/>
      <c r="H794" s="31" t="s">
        <v>399</v>
      </c>
      <c r="I794" s="274" t="s">
        <v>1105</v>
      </c>
      <c r="J794" s="275" t="s">
        <v>398</v>
      </c>
      <c r="K794" s="28"/>
      <c r="L794" s="26">
        <v>0</v>
      </c>
      <c r="M794" s="24">
        <v>100000</v>
      </c>
      <c r="N794" s="25">
        <v>100000</v>
      </c>
      <c r="O794" s="339"/>
      <c r="P794" s="339"/>
      <c r="Q794" s="24">
        <v>0</v>
      </c>
      <c r="R794" s="88">
        <v>0</v>
      </c>
      <c r="S794" s="88">
        <v>0</v>
      </c>
      <c r="T794" s="88">
        <v>0</v>
      </c>
      <c r="U794" s="88">
        <v>0</v>
      </c>
      <c r="V794" s="3"/>
      <c r="W794" s="1"/>
      <c r="X794" s="1"/>
      <c r="Y794" s="1"/>
    </row>
    <row r="795" spans="1:25" ht="21.75" customHeight="1">
      <c r="A795" s="13"/>
      <c r="B795" s="343" t="s">
        <v>1106</v>
      </c>
      <c r="C795" s="343"/>
      <c r="D795" s="343"/>
      <c r="E795" s="343"/>
      <c r="F795" s="343"/>
      <c r="G795" s="344"/>
      <c r="H795" s="31" t="s">
        <v>1107</v>
      </c>
      <c r="I795" s="274" t="s">
        <v>1106</v>
      </c>
      <c r="J795" s="275" t="s">
        <v>1</v>
      </c>
      <c r="K795" s="28"/>
      <c r="L795" s="26">
        <v>0</v>
      </c>
      <c r="M795" s="24">
        <v>323600</v>
      </c>
      <c r="N795" s="25">
        <v>323600</v>
      </c>
      <c r="O795" s="339"/>
      <c r="P795" s="339"/>
      <c r="Q795" s="24">
        <v>0</v>
      </c>
      <c r="R795" s="88">
        <v>0</v>
      </c>
      <c r="S795" s="88">
        <v>0</v>
      </c>
      <c r="T795" s="88">
        <v>0</v>
      </c>
      <c r="U795" s="88">
        <v>0</v>
      </c>
      <c r="V795" s="3"/>
      <c r="W795" s="1"/>
      <c r="X795" s="1"/>
      <c r="Y795" s="1"/>
    </row>
    <row r="796" spans="1:25" ht="21.75" customHeight="1">
      <c r="A796" s="13"/>
      <c r="B796" s="343" t="s">
        <v>1108</v>
      </c>
      <c r="C796" s="343"/>
      <c r="D796" s="343"/>
      <c r="E796" s="343"/>
      <c r="F796" s="343"/>
      <c r="G796" s="344"/>
      <c r="H796" s="31" t="s">
        <v>784</v>
      </c>
      <c r="I796" s="274" t="s">
        <v>1108</v>
      </c>
      <c r="J796" s="275" t="s">
        <v>1</v>
      </c>
      <c r="K796" s="28"/>
      <c r="L796" s="26">
        <v>0</v>
      </c>
      <c r="M796" s="24">
        <v>323600</v>
      </c>
      <c r="N796" s="25">
        <v>323600</v>
      </c>
      <c r="O796" s="339"/>
      <c r="P796" s="339"/>
      <c r="Q796" s="24">
        <v>0</v>
      </c>
      <c r="R796" s="88">
        <v>0</v>
      </c>
      <c r="S796" s="88">
        <v>0</v>
      </c>
      <c r="T796" s="88">
        <v>0</v>
      </c>
      <c r="U796" s="88">
        <v>0</v>
      </c>
      <c r="V796" s="3"/>
      <c r="W796" s="1"/>
      <c r="X796" s="1"/>
      <c r="Y796" s="1"/>
    </row>
    <row r="797" spans="1:25" ht="21.75" customHeight="1">
      <c r="A797" s="13"/>
      <c r="B797" s="343" t="s">
        <v>839</v>
      </c>
      <c r="C797" s="343"/>
      <c r="D797" s="343"/>
      <c r="E797" s="343"/>
      <c r="F797" s="343"/>
      <c r="G797" s="344"/>
      <c r="H797" s="31" t="s">
        <v>397</v>
      </c>
      <c r="I797" s="274" t="s">
        <v>1108</v>
      </c>
      <c r="J797" s="275" t="s">
        <v>396</v>
      </c>
      <c r="K797" s="28"/>
      <c r="L797" s="26">
        <v>0</v>
      </c>
      <c r="M797" s="24">
        <v>323600</v>
      </c>
      <c r="N797" s="25">
        <v>323600</v>
      </c>
      <c r="O797" s="339"/>
      <c r="P797" s="339"/>
      <c r="Q797" s="24">
        <v>0</v>
      </c>
      <c r="R797" s="88">
        <v>0</v>
      </c>
      <c r="S797" s="88">
        <v>0</v>
      </c>
      <c r="T797" s="88">
        <v>0</v>
      </c>
      <c r="U797" s="88">
        <v>0</v>
      </c>
      <c r="V797" s="3"/>
      <c r="W797" s="1"/>
      <c r="X797" s="1"/>
      <c r="Y797" s="1"/>
    </row>
    <row r="798" spans="1:25" ht="21.75" customHeight="1">
      <c r="A798" s="13"/>
      <c r="B798" s="343" t="s">
        <v>840</v>
      </c>
      <c r="C798" s="343"/>
      <c r="D798" s="343"/>
      <c r="E798" s="343"/>
      <c r="F798" s="343"/>
      <c r="G798" s="344"/>
      <c r="H798" s="31" t="s">
        <v>399</v>
      </c>
      <c r="I798" s="274" t="s">
        <v>1108</v>
      </c>
      <c r="J798" s="275" t="s">
        <v>398</v>
      </c>
      <c r="K798" s="28"/>
      <c r="L798" s="26">
        <v>0</v>
      </c>
      <c r="M798" s="24">
        <v>323600</v>
      </c>
      <c r="N798" s="25">
        <v>323600</v>
      </c>
      <c r="O798" s="339"/>
      <c r="P798" s="339"/>
      <c r="Q798" s="24">
        <v>0</v>
      </c>
      <c r="R798" s="88">
        <v>0</v>
      </c>
      <c r="S798" s="88">
        <v>0</v>
      </c>
      <c r="T798" s="88">
        <v>0</v>
      </c>
      <c r="U798" s="88">
        <v>0</v>
      </c>
      <c r="V798" s="3"/>
      <c r="W798" s="1"/>
      <c r="X798" s="1"/>
      <c r="Y798" s="1"/>
    </row>
    <row r="799" spans="1:25" ht="32.25" customHeight="1">
      <c r="A799" s="13"/>
      <c r="B799" s="343" t="s">
        <v>532</v>
      </c>
      <c r="C799" s="343"/>
      <c r="D799" s="343"/>
      <c r="E799" s="343"/>
      <c r="F799" s="343"/>
      <c r="G799" s="344"/>
      <c r="H799" s="276" t="s">
        <v>533</v>
      </c>
      <c r="I799" s="277" t="s">
        <v>532</v>
      </c>
      <c r="J799" s="278" t="s">
        <v>1</v>
      </c>
      <c r="K799" s="279"/>
      <c r="L799" s="280">
        <v>43.47</v>
      </c>
      <c r="M799" s="24">
        <v>1042000</v>
      </c>
      <c r="N799" s="25">
        <v>1042000</v>
      </c>
      <c r="O799" s="339"/>
      <c r="P799" s="339"/>
      <c r="Q799" s="24">
        <v>0</v>
      </c>
      <c r="R799" s="88">
        <v>30000</v>
      </c>
      <c r="S799" s="88">
        <v>13470</v>
      </c>
      <c r="T799" s="88">
        <v>0</v>
      </c>
      <c r="U799" s="88">
        <v>0</v>
      </c>
      <c r="V799" s="3"/>
      <c r="W799" s="1"/>
      <c r="X799" s="1"/>
      <c r="Y799" s="1"/>
    </row>
    <row r="800" spans="1:25" ht="32.25" customHeight="1">
      <c r="A800" s="13"/>
      <c r="B800" s="343" t="s">
        <v>532</v>
      </c>
      <c r="C800" s="343"/>
      <c r="D800" s="343"/>
      <c r="E800" s="343"/>
      <c r="F800" s="343"/>
      <c r="G800" s="344"/>
      <c r="H800" s="31" t="s">
        <v>533</v>
      </c>
      <c r="I800" s="274" t="s">
        <v>532</v>
      </c>
      <c r="J800" s="275" t="s">
        <v>1</v>
      </c>
      <c r="K800" s="28"/>
      <c r="L800" s="26">
        <v>43.47</v>
      </c>
      <c r="M800" s="24">
        <v>1042000</v>
      </c>
      <c r="N800" s="25">
        <v>1042000</v>
      </c>
      <c r="O800" s="339"/>
      <c r="P800" s="339"/>
      <c r="Q800" s="24">
        <v>0</v>
      </c>
      <c r="R800" s="88">
        <v>30000</v>
      </c>
      <c r="S800" s="88">
        <v>13470</v>
      </c>
      <c r="T800" s="88">
        <v>0</v>
      </c>
      <c r="U800" s="88">
        <v>0</v>
      </c>
      <c r="V800" s="3"/>
      <c r="W800" s="1"/>
      <c r="X800" s="1"/>
      <c r="Y800" s="1"/>
    </row>
    <row r="801" spans="1:25" ht="32.25" customHeight="1">
      <c r="A801" s="13"/>
      <c r="B801" s="343" t="s">
        <v>534</v>
      </c>
      <c r="C801" s="343"/>
      <c r="D801" s="343"/>
      <c r="E801" s="343"/>
      <c r="F801" s="343"/>
      <c r="G801" s="344"/>
      <c r="H801" s="31" t="s">
        <v>535</v>
      </c>
      <c r="I801" s="274" t="s">
        <v>534</v>
      </c>
      <c r="J801" s="275" t="s">
        <v>1</v>
      </c>
      <c r="K801" s="28"/>
      <c r="L801" s="26">
        <v>43.47</v>
      </c>
      <c r="M801" s="24">
        <v>1042000</v>
      </c>
      <c r="N801" s="25">
        <v>1042000</v>
      </c>
      <c r="O801" s="339"/>
      <c r="P801" s="339"/>
      <c r="Q801" s="24">
        <v>0</v>
      </c>
      <c r="R801" s="88">
        <v>30000</v>
      </c>
      <c r="S801" s="88">
        <v>13470</v>
      </c>
      <c r="T801" s="88">
        <v>0</v>
      </c>
      <c r="U801" s="88">
        <v>0</v>
      </c>
      <c r="V801" s="3"/>
      <c r="W801" s="1"/>
      <c r="X801" s="1"/>
      <c r="Y801" s="1"/>
    </row>
    <row r="802" spans="1:25" ht="12.75" customHeight="1">
      <c r="A802" s="13"/>
      <c r="B802" s="343" t="s">
        <v>536</v>
      </c>
      <c r="C802" s="343"/>
      <c r="D802" s="343"/>
      <c r="E802" s="343"/>
      <c r="F802" s="343"/>
      <c r="G802" s="344"/>
      <c r="H802" s="31" t="s">
        <v>517</v>
      </c>
      <c r="I802" s="274" t="s">
        <v>536</v>
      </c>
      <c r="J802" s="275" t="s">
        <v>1</v>
      </c>
      <c r="K802" s="28"/>
      <c r="L802" s="26">
        <v>43.47</v>
      </c>
      <c r="M802" s="24">
        <v>772000</v>
      </c>
      <c r="N802" s="25">
        <v>772000</v>
      </c>
      <c r="O802" s="339"/>
      <c r="P802" s="339"/>
      <c r="Q802" s="24">
        <v>0</v>
      </c>
      <c r="R802" s="88">
        <v>30000</v>
      </c>
      <c r="S802" s="88">
        <v>13470</v>
      </c>
      <c r="T802" s="88">
        <v>0</v>
      </c>
      <c r="U802" s="88">
        <v>0</v>
      </c>
      <c r="V802" s="3"/>
      <c r="W802" s="1"/>
      <c r="X802" s="1"/>
      <c r="Y802" s="1"/>
    </row>
    <row r="803" spans="1:25" ht="21.75" customHeight="1">
      <c r="A803" s="13"/>
      <c r="B803" s="343" t="s">
        <v>839</v>
      </c>
      <c r="C803" s="343"/>
      <c r="D803" s="343"/>
      <c r="E803" s="343"/>
      <c r="F803" s="343"/>
      <c r="G803" s="344"/>
      <c r="H803" s="31" t="s">
        <v>397</v>
      </c>
      <c r="I803" s="274" t="s">
        <v>536</v>
      </c>
      <c r="J803" s="275" t="s">
        <v>396</v>
      </c>
      <c r="K803" s="28"/>
      <c r="L803" s="26">
        <v>0</v>
      </c>
      <c r="M803" s="24">
        <v>772000</v>
      </c>
      <c r="N803" s="25">
        <v>772000</v>
      </c>
      <c r="O803" s="339"/>
      <c r="P803" s="339"/>
      <c r="Q803" s="24">
        <v>0</v>
      </c>
      <c r="R803" s="88">
        <v>0</v>
      </c>
      <c r="S803" s="88">
        <v>0</v>
      </c>
      <c r="T803" s="88">
        <v>0</v>
      </c>
      <c r="U803" s="88">
        <v>0</v>
      </c>
      <c r="V803" s="3"/>
      <c r="W803" s="1"/>
      <c r="X803" s="1"/>
      <c r="Y803" s="1"/>
    </row>
    <row r="804" spans="1:25" ht="21.75" customHeight="1">
      <c r="A804" s="13"/>
      <c r="B804" s="343" t="s">
        <v>840</v>
      </c>
      <c r="C804" s="343"/>
      <c r="D804" s="343"/>
      <c r="E804" s="343"/>
      <c r="F804" s="343"/>
      <c r="G804" s="344"/>
      <c r="H804" s="31" t="s">
        <v>399</v>
      </c>
      <c r="I804" s="274" t="s">
        <v>536</v>
      </c>
      <c r="J804" s="275" t="s">
        <v>398</v>
      </c>
      <c r="K804" s="28"/>
      <c r="L804" s="26">
        <v>0</v>
      </c>
      <c r="M804" s="24">
        <v>772000</v>
      </c>
      <c r="N804" s="25">
        <v>772000</v>
      </c>
      <c r="O804" s="339"/>
      <c r="P804" s="339"/>
      <c r="Q804" s="24">
        <v>0</v>
      </c>
      <c r="R804" s="88">
        <v>0</v>
      </c>
      <c r="S804" s="88">
        <v>0</v>
      </c>
      <c r="T804" s="88">
        <v>0</v>
      </c>
      <c r="U804" s="88">
        <v>0</v>
      </c>
      <c r="V804" s="3"/>
      <c r="W804" s="1"/>
      <c r="X804" s="1"/>
      <c r="Y804" s="1"/>
    </row>
    <row r="805" spans="1:25" ht="21.75" customHeight="1">
      <c r="A805" s="13"/>
      <c r="B805" s="343" t="s">
        <v>843</v>
      </c>
      <c r="C805" s="343"/>
      <c r="D805" s="343"/>
      <c r="E805" s="343"/>
      <c r="F805" s="343"/>
      <c r="G805" s="344"/>
      <c r="H805" s="31" t="s">
        <v>418</v>
      </c>
      <c r="I805" s="274" t="s">
        <v>536</v>
      </c>
      <c r="J805" s="275" t="s">
        <v>417</v>
      </c>
      <c r="K805" s="28"/>
      <c r="L805" s="26">
        <v>43.47</v>
      </c>
      <c r="M805" s="24">
        <v>0</v>
      </c>
      <c r="N805" s="25">
        <v>0</v>
      </c>
      <c r="O805" s="339"/>
      <c r="P805" s="339"/>
      <c r="Q805" s="24">
        <v>0</v>
      </c>
      <c r="R805" s="88">
        <v>30000</v>
      </c>
      <c r="S805" s="88">
        <v>13470</v>
      </c>
      <c r="T805" s="88">
        <v>0</v>
      </c>
      <c r="U805" s="88">
        <v>0</v>
      </c>
      <c r="V805" s="3"/>
      <c r="W805" s="1"/>
      <c r="X805" s="1"/>
      <c r="Y805" s="1"/>
    </row>
    <row r="806" spans="1:25" ht="12.75" customHeight="1">
      <c r="A806" s="13"/>
      <c r="B806" s="343" t="s">
        <v>844</v>
      </c>
      <c r="C806" s="343"/>
      <c r="D806" s="343"/>
      <c r="E806" s="343"/>
      <c r="F806" s="343"/>
      <c r="G806" s="344"/>
      <c r="H806" s="31" t="s">
        <v>420</v>
      </c>
      <c r="I806" s="274" t="s">
        <v>536</v>
      </c>
      <c r="J806" s="275" t="s">
        <v>419</v>
      </c>
      <c r="K806" s="28"/>
      <c r="L806" s="26">
        <v>43.47</v>
      </c>
      <c r="M806" s="24">
        <v>0</v>
      </c>
      <c r="N806" s="25">
        <v>0</v>
      </c>
      <c r="O806" s="339"/>
      <c r="P806" s="339"/>
      <c r="Q806" s="24">
        <v>0</v>
      </c>
      <c r="R806" s="88">
        <v>30000</v>
      </c>
      <c r="S806" s="88">
        <v>13470</v>
      </c>
      <c r="T806" s="88">
        <v>0</v>
      </c>
      <c r="U806" s="88">
        <v>0</v>
      </c>
      <c r="V806" s="3"/>
      <c r="W806" s="1"/>
      <c r="X806" s="1"/>
      <c r="Y806" s="1"/>
    </row>
    <row r="807" spans="1:25" ht="21.75" customHeight="1">
      <c r="A807" s="13"/>
      <c r="B807" s="343" t="s">
        <v>1109</v>
      </c>
      <c r="C807" s="343"/>
      <c r="D807" s="343"/>
      <c r="E807" s="343"/>
      <c r="F807" s="343"/>
      <c r="G807" s="344"/>
      <c r="H807" s="31" t="s">
        <v>439</v>
      </c>
      <c r="I807" s="274" t="s">
        <v>1109</v>
      </c>
      <c r="J807" s="275" t="s">
        <v>1</v>
      </c>
      <c r="K807" s="28"/>
      <c r="L807" s="26">
        <v>0</v>
      </c>
      <c r="M807" s="24">
        <v>70000</v>
      </c>
      <c r="N807" s="25">
        <v>70000</v>
      </c>
      <c r="O807" s="339"/>
      <c r="P807" s="339"/>
      <c r="Q807" s="24">
        <v>0</v>
      </c>
      <c r="R807" s="88">
        <v>0</v>
      </c>
      <c r="S807" s="88">
        <v>0</v>
      </c>
      <c r="T807" s="88">
        <v>0</v>
      </c>
      <c r="U807" s="88">
        <v>0</v>
      </c>
      <c r="V807" s="3"/>
      <c r="W807" s="1"/>
      <c r="X807" s="1"/>
      <c r="Y807" s="1"/>
    </row>
    <row r="808" spans="1:25" ht="21.75" customHeight="1">
      <c r="A808" s="13"/>
      <c r="B808" s="343" t="s">
        <v>843</v>
      </c>
      <c r="C808" s="343"/>
      <c r="D808" s="343"/>
      <c r="E808" s="343"/>
      <c r="F808" s="343"/>
      <c r="G808" s="344"/>
      <c r="H808" s="31" t="s">
        <v>418</v>
      </c>
      <c r="I808" s="274" t="s">
        <v>1109</v>
      </c>
      <c r="J808" s="275" t="s">
        <v>417</v>
      </c>
      <c r="K808" s="28"/>
      <c r="L808" s="26">
        <v>0</v>
      </c>
      <c r="M808" s="24">
        <v>70000</v>
      </c>
      <c r="N808" s="25">
        <v>70000</v>
      </c>
      <c r="O808" s="339"/>
      <c r="P808" s="339"/>
      <c r="Q808" s="24">
        <v>0</v>
      </c>
      <c r="R808" s="88">
        <v>0</v>
      </c>
      <c r="S808" s="88">
        <v>0</v>
      </c>
      <c r="T808" s="88">
        <v>0</v>
      </c>
      <c r="U808" s="88">
        <v>0</v>
      </c>
      <c r="V808" s="3"/>
      <c r="W808" s="1"/>
      <c r="X808" s="1"/>
      <c r="Y808" s="1"/>
    </row>
    <row r="809" spans="1:25" ht="21.75" customHeight="1">
      <c r="A809" s="13"/>
      <c r="B809" s="343" t="s">
        <v>846</v>
      </c>
      <c r="C809" s="343"/>
      <c r="D809" s="343"/>
      <c r="E809" s="343"/>
      <c r="F809" s="343"/>
      <c r="G809" s="344"/>
      <c r="H809" s="31" t="s">
        <v>441</v>
      </c>
      <c r="I809" s="274" t="s">
        <v>1109</v>
      </c>
      <c r="J809" s="275" t="s">
        <v>440</v>
      </c>
      <c r="K809" s="28"/>
      <c r="L809" s="26">
        <v>0</v>
      </c>
      <c r="M809" s="24">
        <v>70000</v>
      </c>
      <c r="N809" s="25">
        <v>70000</v>
      </c>
      <c r="O809" s="339"/>
      <c r="P809" s="339"/>
      <c r="Q809" s="24">
        <v>0</v>
      </c>
      <c r="R809" s="88">
        <v>0</v>
      </c>
      <c r="S809" s="88">
        <v>0</v>
      </c>
      <c r="T809" s="88">
        <v>0</v>
      </c>
      <c r="U809" s="88">
        <v>0</v>
      </c>
      <c r="V809" s="3"/>
      <c r="W809" s="1"/>
      <c r="X809" s="1"/>
      <c r="Y809" s="1"/>
    </row>
    <row r="810" spans="1:25" ht="21.75" customHeight="1">
      <c r="A810" s="13"/>
      <c r="B810" s="343" t="s">
        <v>1110</v>
      </c>
      <c r="C810" s="343"/>
      <c r="D810" s="343"/>
      <c r="E810" s="343"/>
      <c r="F810" s="343"/>
      <c r="G810" s="344"/>
      <c r="H810" s="31" t="s">
        <v>1111</v>
      </c>
      <c r="I810" s="274" t="s">
        <v>1110</v>
      </c>
      <c r="J810" s="275" t="s">
        <v>1</v>
      </c>
      <c r="K810" s="28"/>
      <c r="L810" s="26">
        <v>0</v>
      </c>
      <c r="M810" s="24">
        <v>20000</v>
      </c>
      <c r="N810" s="25">
        <v>20000</v>
      </c>
      <c r="O810" s="339"/>
      <c r="P810" s="339"/>
      <c r="Q810" s="24">
        <v>0</v>
      </c>
      <c r="R810" s="88">
        <v>0</v>
      </c>
      <c r="S810" s="88">
        <v>0</v>
      </c>
      <c r="T810" s="88">
        <v>0</v>
      </c>
      <c r="U810" s="88">
        <v>0</v>
      </c>
      <c r="V810" s="3"/>
      <c r="W810" s="1"/>
      <c r="X810" s="1"/>
      <c r="Y810" s="1"/>
    </row>
    <row r="811" spans="1:25" ht="12.75" customHeight="1">
      <c r="A811" s="13"/>
      <c r="B811" s="343" t="s">
        <v>863</v>
      </c>
      <c r="C811" s="343"/>
      <c r="D811" s="343"/>
      <c r="E811" s="343"/>
      <c r="F811" s="343"/>
      <c r="G811" s="344"/>
      <c r="H811" s="31" t="s">
        <v>768</v>
      </c>
      <c r="I811" s="274" t="s">
        <v>1110</v>
      </c>
      <c r="J811" s="275" t="s">
        <v>767</v>
      </c>
      <c r="K811" s="28"/>
      <c r="L811" s="26">
        <v>0</v>
      </c>
      <c r="M811" s="24">
        <v>20000</v>
      </c>
      <c r="N811" s="25">
        <v>20000</v>
      </c>
      <c r="O811" s="339"/>
      <c r="P811" s="339"/>
      <c r="Q811" s="24">
        <v>0</v>
      </c>
      <c r="R811" s="88">
        <v>0</v>
      </c>
      <c r="S811" s="88">
        <v>0</v>
      </c>
      <c r="T811" s="88">
        <v>0</v>
      </c>
      <c r="U811" s="88">
        <v>0</v>
      </c>
      <c r="V811" s="3"/>
      <c r="W811" s="1"/>
      <c r="X811" s="1"/>
      <c r="Y811" s="1"/>
    </row>
    <row r="812" spans="1:25" ht="12.75" customHeight="1">
      <c r="A812" s="13"/>
      <c r="B812" s="343" t="s">
        <v>876</v>
      </c>
      <c r="C812" s="343"/>
      <c r="D812" s="343"/>
      <c r="E812" s="343"/>
      <c r="F812" s="343"/>
      <c r="G812" s="344"/>
      <c r="H812" s="31" t="s">
        <v>770</v>
      </c>
      <c r="I812" s="274" t="s">
        <v>1110</v>
      </c>
      <c r="J812" s="275" t="s">
        <v>769</v>
      </c>
      <c r="K812" s="28"/>
      <c r="L812" s="26">
        <v>0</v>
      </c>
      <c r="M812" s="24">
        <v>20000</v>
      </c>
      <c r="N812" s="25">
        <v>20000</v>
      </c>
      <c r="O812" s="339"/>
      <c r="P812" s="339"/>
      <c r="Q812" s="24">
        <v>0</v>
      </c>
      <c r="R812" s="88">
        <v>0</v>
      </c>
      <c r="S812" s="88">
        <v>0</v>
      </c>
      <c r="T812" s="88">
        <v>0</v>
      </c>
      <c r="U812" s="88">
        <v>0</v>
      </c>
      <c r="V812" s="3"/>
      <c r="W812" s="1"/>
      <c r="X812" s="1"/>
      <c r="Y812" s="1"/>
    </row>
    <row r="813" spans="1:25" ht="32.25" customHeight="1">
      <c r="A813" s="13"/>
      <c r="B813" s="343" t="s">
        <v>1112</v>
      </c>
      <c r="C813" s="343"/>
      <c r="D813" s="343"/>
      <c r="E813" s="343"/>
      <c r="F813" s="343"/>
      <c r="G813" s="344"/>
      <c r="H813" s="31" t="s">
        <v>1113</v>
      </c>
      <c r="I813" s="274" t="s">
        <v>1112</v>
      </c>
      <c r="J813" s="275" t="s">
        <v>1</v>
      </c>
      <c r="K813" s="28"/>
      <c r="L813" s="26">
        <v>0</v>
      </c>
      <c r="M813" s="24">
        <v>140000</v>
      </c>
      <c r="N813" s="25">
        <v>140000</v>
      </c>
      <c r="O813" s="339"/>
      <c r="P813" s="339"/>
      <c r="Q813" s="24">
        <v>0</v>
      </c>
      <c r="R813" s="88">
        <v>0</v>
      </c>
      <c r="S813" s="88">
        <v>0</v>
      </c>
      <c r="T813" s="88">
        <v>0</v>
      </c>
      <c r="U813" s="88">
        <v>0</v>
      </c>
      <c r="V813" s="3"/>
      <c r="W813" s="1"/>
      <c r="X813" s="1"/>
      <c r="Y813" s="1"/>
    </row>
    <row r="814" spans="1:25" ht="12.75" customHeight="1">
      <c r="A814" s="13"/>
      <c r="B814" s="343" t="s">
        <v>863</v>
      </c>
      <c r="C814" s="343"/>
      <c r="D814" s="343"/>
      <c r="E814" s="343"/>
      <c r="F814" s="343"/>
      <c r="G814" s="344"/>
      <c r="H814" s="31" t="s">
        <v>768</v>
      </c>
      <c r="I814" s="274" t="s">
        <v>1112</v>
      </c>
      <c r="J814" s="275" t="s">
        <v>767</v>
      </c>
      <c r="K814" s="28"/>
      <c r="L814" s="26">
        <v>0</v>
      </c>
      <c r="M814" s="24">
        <v>140000</v>
      </c>
      <c r="N814" s="25">
        <v>140000</v>
      </c>
      <c r="O814" s="339"/>
      <c r="P814" s="339"/>
      <c r="Q814" s="24">
        <v>0</v>
      </c>
      <c r="R814" s="88">
        <v>0</v>
      </c>
      <c r="S814" s="88">
        <v>0</v>
      </c>
      <c r="T814" s="88">
        <v>0</v>
      </c>
      <c r="U814" s="88">
        <v>0</v>
      </c>
      <c r="V814" s="3"/>
      <c r="W814" s="1"/>
      <c r="X814" s="1"/>
      <c r="Y814" s="1"/>
    </row>
    <row r="815" spans="1:25" ht="12.75" customHeight="1">
      <c r="A815" s="13"/>
      <c r="B815" s="343" t="s">
        <v>876</v>
      </c>
      <c r="C815" s="343"/>
      <c r="D815" s="343"/>
      <c r="E815" s="343"/>
      <c r="F815" s="343"/>
      <c r="G815" s="344"/>
      <c r="H815" s="31" t="s">
        <v>770</v>
      </c>
      <c r="I815" s="274" t="s">
        <v>1112</v>
      </c>
      <c r="J815" s="275" t="s">
        <v>769</v>
      </c>
      <c r="K815" s="28"/>
      <c r="L815" s="26">
        <v>0</v>
      </c>
      <c r="M815" s="24">
        <v>140000</v>
      </c>
      <c r="N815" s="25">
        <v>140000</v>
      </c>
      <c r="O815" s="339"/>
      <c r="P815" s="339"/>
      <c r="Q815" s="24">
        <v>0</v>
      </c>
      <c r="R815" s="88">
        <v>0</v>
      </c>
      <c r="S815" s="88">
        <v>0</v>
      </c>
      <c r="T815" s="88">
        <v>0</v>
      </c>
      <c r="U815" s="88">
        <v>0</v>
      </c>
      <c r="V815" s="3"/>
      <c r="W815" s="1"/>
      <c r="X815" s="1"/>
      <c r="Y815" s="1"/>
    </row>
    <row r="816" spans="1:25" ht="32.25" customHeight="1">
      <c r="A816" s="13"/>
      <c r="B816" s="343" t="s">
        <v>1114</v>
      </c>
      <c r="C816" s="343"/>
      <c r="D816" s="343"/>
      <c r="E816" s="343"/>
      <c r="F816" s="343"/>
      <c r="G816" s="344"/>
      <c r="H816" s="31" t="s">
        <v>1115</v>
      </c>
      <c r="I816" s="274" t="s">
        <v>1114</v>
      </c>
      <c r="J816" s="275" t="s">
        <v>1</v>
      </c>
      <c r="K816" s="28"/>
      <c r="L816" s="26">
        <v>0</v>
      </c>
      <c r="M816" s="24">
        <v>40000</v>
      </c>
      <c r="N816" s="25">
        <v>40000</v>
      </c>
      <c r="O816" s="339"/>
      <c r="P816" s="339"/>
      <c r="Q816" s="24">
        <v>0</v>
      </c>
      <c r="R816" s="88">
        <v>0</v>
      </c>
      <c r="S816" s="88">
        <v>0</v>
      </c>
      <c r="T816" s="88">
        <v>0</v>
      </c>
      <c r="U816" s="88">
        <v>0</v>
      </c>
      <c r="V816" s="3"/>
      <c r="W816" s="1"/>
      <c r="X816" s="1"/>
      <c r="Y816" s="1"/>
    </row>
    <row r="817" spans="1:25" ht="12.75" customHeight="1">
      <c r="A817" s="13"/>
      <c r="B817" s="343" t="s">
        <v>863</v>
      </c>
      <c r="C817" s="343"/>
      <c r="D817" s="343"/>
      <c r="E817" s="343"/>
      <c r="F817" s="343"/>
      <c r="G817" s="344"/>
      <c r="H817" s="31" t="s">
        <v>768</v>
      </c>
      <c r="I817" s="274" t="s">
        <v>1114</v>
      </c>
      <c r="J817" s="275" t="s">
        <v>767</v>
      </c>
      <c r="K817" s="28"/>
      <c r="L817" s="26">
        <v>0</v>
      </c>
      <c r="M817" s="24">
        <v>40000</v>
      </c>
      <c r="N817" s="25">
        <v>40000</v>
      </c>
      <c r="O817" s="339"/>
      <c r="P817" s="339"/>
      <c r="Q817" s="24">
        <v>0</v>
      </c>
      <c r="R817" s="88">
        <v>0</v>
      </c>
      <c r="S817" s="88">
        <v>0</v>
      </c>
      <c r="T817" s="88">
        <v>0</v>
      </c>
      <c r="U817" s="88">
        <v>0</v>
      </c>
      <c r="V817" s="3"/>
      <c r="W817" s="1"/>
      <c r="X817" s="1"/>
      <c r="Y817" s="1"/>
    </row>
    <row r="818" spans="1:25" ht="12.75" customHeight="1">
      <c r="A818" s="13"/>
      <c r="B818" s="343" t="s">
        <v>876</v>
      </c>
      <c r="C818" s="343"/>
      <c r="D818" s="343"/>
      <c r="E818" s="343"/>
      <c r="F818" s="343"/>
      <c r="G818" s="344"/>
      <c r="H818" s="31" t="s">
        <v>770</v>
      </c>
      <c r="I818" s="274" t="s">
        <v>1114</v>
      </c>
      <c r="J818" s="275" t="s">
        <v>769</v>
      </c>
      <c r="K818" s="28"/>
      <c r="L818" s="26">
        <v>0</v>
      </c>
      <c r="M818" s="24">
        <v>40000</v>
      </c>
      <c r="N818" s="25">
        <v>40000</v>
      </c>
      <c r="O818" s="339"/>
      <c r="P818" s="339"/>
      <c r="Q818" s="24">
        <v>0</v>
      </c>
      <c r="R818" s="88">
        <v>0</v>
      </c>
      <c r="S818" s="88">
        <v>0</v>
      </c>
      <c r="T818" s="88">
        <v>0</v>
      </c>
      <c r="U818" s="88">
        <v>0</v>
      </c>
      <c r="V818" s="3"/>
      <c r="W818" s="1"/>
      <c r="X818" s="1"/>
      <c r="Y818" s="1"/>
    </row>
    <row r="819" spans="1:25" ht="21.75" customHeight="1">
      <c r="A819" s="13"/>
      <c r="B819" s="343" t="s">
        <v>1116</v>
      </c>
      <c r="C819" s="343"/>
      <c r="D819" s="343"/>
      <c r="E819" s="343"/>
      <c r="F819" s="343"/>
      <c r="G819" s="344"/>
      <c r="H819" s="276" t="s">
        <v>1117</v>
      </c>
      <c r="I819" s="277" t="s">
        <v>1116</v>
      </c>
      <c r="J819" s="278" t="s">
        <v>1</v>
      </c>
      <c r="K819" s="279"/>
      <c r="L819" s="280">
        <v>0</v>
      </c>
      <c r="M819" s="24">
        <v>1000000</v>
      </c>
      <c r="N819" s="25">
        <v>1000000</v>
      </c>
      <c r="O819" s="339"/>
      <c r="P819" s="339"/>
      <c r="Q819" s="24">
        <v>0</v>
      </c>
      <c r="R819" s="88">
        <v>0</v>
      </c>
      <c r="S819" s="88">
        <v>0</v>
      </c>
      <c r="T819" s="88">
        <v>0</v>
      </c>
      <c r="U819" s="88">
        <v>0</v>
      </c>
      <c r="V819" s="3"/>
      <c r="W819" s="1"/>
      <c r="X819" s="1"/>
      <c r="Y819" s="1"/>
    </row>
    <row r="820" spans="1:25" ht="21.75" customHeight="1">
      <c r="A820" s="13"/>
      <c r="B820" s="343" t="s">
        <v>1116</v>
      </c>
      <c r="C820" s="343"/>
      <c r="D820" s="343"/>
      <c r="E820" s="343"/>
      <c r="F820" s="343"/>
      <c r="G820" s="344"/>
      <c r="H820" s="31" t="s">
        <v>1117</v>
      </c>
      <c r="I820" s="274" t="s">
        <v>1116</v>
      </c>
      <c r="J820" s="275" t="s">
        <v>1</v>
      </c>
      <c r="K820" s="28"/>
      <c r="L820" s="26">
        <v>0</v>
      </c>
      <c r="M820" s="24">
        <v>1000000</v>
      </c>
      <c r="N820" s="25">
        <v>1000000</v>
      </c>
      <c r="O820" s="339"/>
      <c r="P820" s="339"/>
      <c r="Q820" s="24">
        <v>0</v>
      </c>
      <c r="R820" s="88">
        <v>0</v>
      </c>
      <c r="S820" s="88">
        <v>0</v>
      </c>
      <c r="T820" s="88">
        <v>0</v>
      </c>
      <c r="U820" s="88">
        <v>0</v>
      </c>
      <c r="V820" s="3"/>
      <c r="W820" s="1"/>
      <c r="X820" s="1"/>
      <c r="Y820" s="1"/>
    </row>
    <row r="821" spans="1:25" ht="53.25" customHeight="1">
      <c r="A821" s="13"/>
      <c r="B821" s="343" t="s">
        <v>1118</v>
      </c>
      <c r="C821" s="343"/>
      <c r="D821" s="343"/>
      <c r="E821" s="343"/>
      <c r="F821" s="343"/>
      <c r="G821" s="344"/>
      <c r="H821" s="31" t="s">
        <v>1119</v>
      </c>
      <c r="I821" s="274" t="s">
        <v>1118</v>
      </c>
      <c r="J821" s="275" t="s">
        <v>1</v>
      </c>
      <c r="K821" s="28"/>
      <c r="L821" s="26">
        <v>0</v>
      </c>
      <c r="M821" s="24">
        <v>160000</v>
      </c>
      <c r="N821" s="25">
        <v>160000</v>
      </c>
      <c r="O821" s="339"/>
      <c r="P821" s="339"/>
      <c r="Q821" s="24">
        <v>0</v>
      </c>
      <c r="R821" s="88">
        <v>0</v>
      </c>
      <c r="S821" s="88">
        <v>0</v>
      </c>
      <c r="T821" s="88">
        <v>0</v>
      </c>
      <c r="U821" s="88">
        <v>0</v>
      </c>
      <c r="V821" s="3"/>
      <c r="W821" s="1"/>
      <c r="X821" s="1"/>
      <c r="Y821" s="1"/>
    </row>
    <row r="822" spans="1:25" ht="12.75" customHeight="1">
      <c r="A822" s="13"/>
      <c r="B822" s="343" t="s">
        <v>1120</v>
      </c>
      <c r="C822" s="343"/>
      <c r="D822" s="343"/>
      <c r="E822" s="343"/>
      <c r="F822" s="343"/>
      <c r="G822" s="344"/>
      <c r="H822" s="31" t="s">
        <v>517</v>
      </c>
      <c r="I822" s="274" t="s">
        <v>1120</v>
      </c>
      <c r="J822" s="275" t="s">
        <v>1</v>
      </c>
      <c r="K822" s="28"/>
      <c r="L822" s="26">
        <v>0</v>
      </c>
      <c r="M822" s="24">
        <v>160000</v>
      </c>
      <c r="N822" s="25">
        <v>160000</v>
      </c>
      <c r="O822" s="339"/>
      <c r="P822" s="339"/>
      <c r="Q822" s="24">
        <v>0</v>
      </c>
      <c r="R822" s="88">
        <v>0</v>
      </c>
      <c r="S822" s="88">
        <v>0</v>
      </c>
      <c r="T822" s="88">
        <v>0</v>
      </c>
      <c r="U822" s="88">
        <v>0</v>
      </c>
      <c r="V822" s="3"/>
      <c r="W822" s="1"/>
      <c r="X822" s="1"/>
      <c r="Y822" s="1"/>
    </row>
    <row r="823" spans="1:25" ht="21.75" customHeight="1">
      <c r="A823" s="13"/>
      <c r="B823" s="343" t="s">
        <v>839</v>
      </c>
      <c r="C823" s="343"/>
      <c r="D823" s="343"/>
      <c r="E823" s="343"/>
      <c r="F823" s="343"/>
      <c r="G823" s="344"/>
      <c r="H823" s="31" t="s">
        <v>397</v>
      </c>
      <c r="I823" s="274" t="s">
        <v>1120</v>
      </c>
      <c r="J823" s="275" t="s">
        <v>396</v>
      </c>
      <c r="K823" s="28"/>
      <c r="L823" s="26">
        <v>0</v>
      </c>
      <c r="M823" s="24">
        <v>160000</v>
      </c>
      <c r="N823" s="25">
        <v>160000</v>
      </c>
      <c r="O823" s="339"/>
      <c r="P823" s="339"/>
      <c r="Q823" s="24">
        <v>0</v>
      </c>
      <c r="R823" s="88">
        <v>0</v>
      </c>
      <c r="S823" s="88">
        <v>0</v>
      </c>
      <c r="T823" s="88">
        <v>0</v>
      </c>
      <c r="U823" s="88">
        <v>0</v>
      </c>
      <c r="V823" s="3"/>
      <c r="W823" s="1"/>
      <c r="X823" s="1"/>
      <c r="Y823" s="1"/>
    </row>
    <row r="824" spans="1:25" ht="21.75" customHeight="1">
      <c r="A824" s="13"/>
      <c r="B824" s="343" t="s">
        <v>840</v>
      </c>
      <c r="C824" s="343"/>
      <c r="D824" s="343"/>
      <c r="E824" s="343"/>
      <c r="F824" s="343"/>
      <c r="G824" s="344"/>
      <c r="H824" s="31" t="s">
        <v>399</v>
      </c>
      <c r="I824" s="274" t="s">
        <v>1120</v>
      </c>
      <c r="J824" s="275" t="s">
        <v>398</v>
      </c>
      <c r="K824" s="28"/>
      <c r="L824" s="26">
        <v>0</v>
      </c>
      <c r="M824" s="24">
        <v>160000</v>
      </c>
      <c r="N824" s="25">
        <v>160000</v>
      </c>
      <c r="O824" s="339"/>
      <c r="P824" s="339"/>
      <c r="Q824" s="24">
        <v>0</v>
      </c>
      <c r="R824" s="88">
        <v>0</v>
      </c>
      <c r="S824" s="88">
        <v>0</v>
      </c>
      <c r="T824" s="88">
        <v>0</v>
      </c>
      <c r="U824" s="88">
        <v>0</v>
      </c>
      <c r="V824" s="3"/>
      <c r="W824" s="1"/>
      <c r="X824" s="1"/>
      <c r="Y824" s="1"/>
    </row>
    <row r="825" spans="1:25" ht="42.75" customHeight="1">
      <c r="A825" s="13"/>
      <c r="B825" s="343" t="s">
        <v>1121</v>
      </c>
      <c r="C825" s="343"/>
      <c r="D825" s="343"/>
      <c r="E825" s="343"/>
      <c r="F825" s="343"/>
      <c r="G825" s="344"/>
      <c r="H825" s="31" t="s">
        <v>1122</v>
      </c>
      <c r="I825" s="274" t="s">
        <v>1121</v>
      </c>
      <c r="J825" s="275" t="s">
        <v>1</v>
      </c>
      <c r="K825" s="28"/>
      <c r="L825" s="26">
        <v>0</v>
      </c>
      <c r="M825" s="24">
        <v>840000</v>
      </c>
      <c r="N825" s="25">
        <v>840000</v>
      </c>
      <c r="O825" s="339"/>
      <c r="P825" s="339"/>
      <c r="Q825" s="24">
        <v>0</v>
      </c>
      <c r="R825" s="88">
        <v>0</v>
      </c>
      <c r="S825" s="88">
        <v>0</v>
      </c>
      <c r="T825" s="88">
        <v>0</v>
      </c>
      <c r="U825" s="88">
        <v>0</v>
      </c>
      <c r="V825" s="3"/>
      <c r="W825" s="1"/>
      <c r="X825" s="1"/>
      <c r="Y825" s="1"/>
    </row>
    <row r="826" spans="1:25" ht="12.75" customHeight="1">
      <c r="A826" s="13"/>
      <c r="B826" s="343" t="s">
        <v>1123</v>
      </c>
      <c r="C826" s="343"/>
      <c r="D826" s="343"/>
      <c r="E826" s="343"/>
      <c r="F826" s="343"/>
      <c r="G826" s="344"/>
      <c r="H826" s="31" t="s">
        <v>517</v>
      </c>
      <c r="I826" s="274" t="s">
        <v>1123</v>
      </c>
      <c r="J826" s="275" t="s">
        <v>1</v>
      </c>
      <c r="K826" s="28"/>
      <c r="L826" s="26">
        <v>0</v>
      </c>
      <c r="M826" s="24">
        <v>840000</v>
      </c>
      <c r="N826" s="25">
        <v>840000</v>
      </c>
      <c r="O826" s="339"/>
      <c r="P826" s="339"/>
      <c r="Q826" s="24">
        <v>0</v>
      </c>
      <c r="R826" s="88">
        <v>0</v>
      </c>
      <c r="S826" s="88">
        <v>0</v>
      </c>
      <c r="T826" s="88">
        <v>0</v>
      </c>
      <c r="U826" s="88">
        <v>0</v>
      </c>
      <c r="V826" s="3"/>
      <c r="W826" s="1"/>
      <c r="X826" s="1"/>
      <c r="Y826" s="1"/>
    </row>
    <row r="827" spans="1:25" ht="21.75" customHeight="1">
      <c r="A827" s="13"/>
      <c r="B827" s="343" t="s">
        <v>839</v>
      </c>
      <c r="C827" s="343"/>
      <c r="D827" s="343"/>
      <c r="E827" s="343"/>
      <c r="F827" s="343"/>
      <c r="G827" s="344"/>
      <c r="H827" s="31" t="s">
        <v>397</v>
      </c>
      <c r="I827" s="274" t="s">
        <v>1123</v>
      </c>
      <c r="J827" s="275" t="s">
        <v>396</v>
      </c>
      <c r="K827" s="28"/>
      <c r="L827" s="26">
        <v>0</v>
      </c>
      <c r="M827" s="24">
        <v>840000</v>
      </c>
      <c r="N827" s="25">
        <v>840000</v>
      </c>
      <c r="O827" s="339"/>
      <c r="P827" s="339"/>
      <c r="Q827" s="24">
        <v>0</v>
      </c>
      <c r="R827" s="88">
        <v>0</v>
      </c>
      <c r="S827" s="88">
        <v>0</v>
      </c>
      <c r="T827" s="88">
        <v>0</v>
      </c>
      <c r="U827" s="88">
        <v>0</v>
      </c>
      <c r="V827" s="3"/>
      <c r="W827" s="1"/>
      <c r="X827" s="1"/>
      <c r="Y827" s="1"/>
    </row>
    <row r="828" spans="1:25" ht="21.75" customHeight="1">
      <c r="A828" s="13"/>
      <c r="B828" s="343" t="s">
        <v>840</v>
      </c>
      <c r="C828" s="343"/>
      <c r="D828" s="343"/>
      <c r="E828" s="343"/>
      <c r="F828" s="343"/>
      <c r="G828" s="344"/>
      <c r="H828" s="31" t="s">
        <v>399</v>
      </c>
      <c r="I828" s="274" t="s">
        <v>1123</v>
      </c>
      <c r="J828" s="275" t="s">
        <v>398</v>
      </c>
      <c r="K828" s="28"/>
      <c r="L828" s="26">
        <v>0</v>
      </c>
      <c r="M828" s="24">
        <v>840000</v>
      </c>
      <c r="N828" s="25">
        <v>840000</v>
      </c>
      <c r="O828" s="339"/>
      <c r="P828" s="339"/>
      <c r="Q828" s="24">
        <v>0</v>
      </c>
      <c r="R828" s="88">
        <v>0</v>
      </c>
      <c r="S828" s="88">
        <v>0</v>
      </c>
      <c r="T828" s="88">
        <v>0</v>
      </c>
      <c r="U828" s="88">
        <v>0</v>
      </c>
      <c r="V828" s="3"/>
      <c r="W828" s="1"/>
      <c r="X828" s="1"/>
      <c r="Y828" s="1"/>
    </row>
    <row r="829" spans="1:25" ht="21.75" customHeight="1">
      <c r="A829" s="13"/>
      <c r="B829" s="343" t="s">
        <v>537</v>
      </c>
      <c r="C829" s="343"/>
      <c r="D829" s="343"/>
      <c r="E829" s="343"/>
      <c r="F829" s="343"/>
      <c r="G829" s="344"/>
      <c r="H829" s="276" t="s">
        <v>538</v>
      </c>
      <c r="I829" s="277" t="s">
        <v>537</v>
      </c>
      <c r="J829" s="278" t="s">
        <v>1</v>
      </c>
      <c r="K829" s="279"/>
      <c r="L829" s="280">
        <v>2300</v>
      </c>
      <c r="M829" s="24">
        <v>3330000</v>
      </c>
      <c r="N829" s="25">
        <v>3330000</v>
      </c>
      <c r="O829" s="339"/>
      <c r="P829" s="339"/>
      <c r="Q829" s="24">
        <v>0</v>
      </c>
      <c r="R829" s="88">
        <v>2300000</v>
      </c>
      <c r="S829" s="88">
        <v>0</v>
      </c>
      <c r="T829" s="88">
        <v>0</v>
      </c>
      <c r="U829" s="88">
        <v>0</v>
      </c>
      <c r="V829" s="3"/>
      <c r="W829" s="1"/>
      <c r="X829" s="1"/>
      <c r="Y829" s="1"/>
    </row>
    <row r="830" spans="1:25" ht="21.75" customHeight="1">
      <c r="A830" s="13"/>
      <c r="B830" s="343" t="s">
        <v>537</v>
      </c>
      <c r="C830" s="343"/>
      <c r="D830" s="343"/>
      <c r="E830" s="343"/>
      <c r="F830" s="343"/>
      <c r="G830" s="344"/>
      <c r="H830" s="31" t="s">
        <v>538</v>
      </c>
      <c r="I830" s="274" t="s">
        <v>537</v>
      </c>
      <c r="J830" s="275" t="s">
        <v>1</v>
      </c>
      <c r="K830" s="28"/>
      <c r="L830" s="26">
        <v>2300</v>
      </c>
      <c r="M830" s="24">
        <v>3330000</v>
      </c>
      <c r="N830" s="25">
        <v>3330000</v>
      </c>
      <c r="O830" s="339"/>
      <c r="P830" s="339"/>
      <c r="Q830" s="24">
        <v>0</v>
      </c>
      <c r="R830" s="88">
        <v>2300000</v>
      </c>
      <c r="S830" s="88">
        <v>0</v>
      </c>
      <c r="T830" s="88">
        <v>0</v>
      </c>
      <c r="U830" s="88">
        <v>0</v>
      </c>
      <c r="V830" s="3"/>
      <c r="W830" s="1"/>
      <c r="X830" s="1"/>
      <c r="Y830" s="1"/>
    </row>
    <row r="831" spans="1:25" ht="32.25" customHeight="1">
      <c r="A831" s="13"/>
      <c r="B831" s="343" t="s">
        <v>1124</v>
      </c>
      <c r="C831" s="343"/>
      <c r="D831" s="343"/>
      <c r="E831" s="343"/>
      <c r="F831" s="343"/>
      <c r="G831" s="344"/>
      <c r="H831" s="31" t="s">
        <v>1125</v>
      </c>
      <c r="I831" s="274" t="s">
        <v>1124</v>
      </c>
      <c r="J831" s="275" t="s">
        <v>1</v>
      </c>
      <c r="K831" s="28"/>
      <c r="L831" s="26">
        <v>0</v>
      </c>
      <c r="M831" s="24">
        <v>600000</v>
      </c>
      <c r="N831" s="25">
        <v>600000</v>
      </c>
      <c r="O831" s="339"/>
      <c r="P831" s="339"/>
      <c r="Q831" s="24">
        <v>0</v>
      </c>
      <c r="R831" s="88">
        <v>0</v>
      </c>
      <c r="S831" s="88">
        <v>0</v>
      </c>
      <c r="T831" s="88">
        <v>0</v>
      </c>
      <c r="U831" s="88">
        <v>0</v>
      </c>
      <c r="V831" s="3"/>
      <c r="W831" s="1"/>
      <c r="X831" s="1"/>
      <c r="Y831" s="1"/>
    </row>
    <row r="832" spans="1:25" ht="21.75" customHeight="1">
      <c r="A832" s="13"/>
      <c r="B832" s="343" t="s">
        <v>1126</v>
      </c>
      <c r="C832" s="343"/>
      <c r="D832" s="343"/>
      <c r="E832" s="343"/>
      <c r="F832" s="343"/>
      <c r="G832" s="344"/>
      <c r="H832" s="31" t="s">
        <v>439</v>
      </c>
      <c r="I832" s="274" t="s">
        <v>1126</v>
      </c>
      <c r="J832" s="275" t="s">
        <v>1</v>
      </c>
      <c r="K832" s="28"/>
      <c r="L832" s="26">
        <v>0</v>
      </c>
      <c r="M832" s="24">
        <v>600000</v>
      </c>
      <c r="N832" s="25">
        <v>600000</v>
      </c>
      <c r="O832" s="339"/>
      <c r="P832" s="339"/>
      <c r="Q832" s="24">
        <v>0</v>
      </c>
      <c r="R832" s="88">
        <v>0</v>
      </c>
      <c r="S832" s="88">
        <v>0</v>
      </c>
      <c r="T832" s="88">
        <v>0</v>
      </c>
      <c r="U832" s="88">
        <v>0</v>
      </c>
      <c r="V832" s="3"/>
      <c r="W832" s="1"/>
      <c r="X832" s="1"/>
      <c r="Y832" s="1"/>
    </row>
    <row r="833" spans="1:25" ht="21.75" customHeight="1">
      <c r="A833" s="13"/>
      <c r="B833" s="343" t="s">
        <v>843</v>
      </c>
      <c r="C833" s="343"/>
      <c r="D833" s="343"/>
      <c r="E833" s="343"/>
      <c r="F833" s="343"/>
      <c r="G833" s="344"/>
      <c r="H833" s="31" t="s">
        <v>418</v>
      </c>
      <c r="I833" s="274" t="s">
        <v>1126</v>
      </c>
      <c r="J833" s="275" t="s">
        <v>417</v>
      </c>
      <c r="K833" s="28"/>
      <c r="L833" s="26">
        <v>0</v>
      </c>
      <c r="M833" s="24">
        <v>600000</v>
      </c>
      <c r="N833" s="25">
        <v>600000</v>
      </c>
      <c r="O833" s="339"/>
      <c r="P833" s="339"/>
      <c r="Q833" s="24">
        <v>0</v>
      </c>
      <c r="R833" s="88">
        <v>0</v>
      </c>
      <c r="S833" s="88">
        <v>0</v>
      </c>
      <c r="T833" s="88">
        <v>0</v>
      </c>
      <c r="U833" s="88">
        <v>0</v>
      </c>
      <c r="V833" s="3"/>
      <c r="W833" s="1"/>
      <c r="X833" s="1"/>
      <c r="Y833" s="1"/>
    </row>
    <row r="834" spans="1:25" ht="21.75" customHeight="1">
      <c r="A834" s="13"/>
      <c r="B834" s="343" t="s">
        <v>846</v>
      </c>
      <c r="C834" s="343"/>
      <c r="D834" s="343"/>
      <c r="E834" s="343"/>
      <c r="F834" s="343"/>
      <c r="G834" s="344"/>
      <c r="H834" s="31" t="s">
        <v>441</v>
      </c>
      <c r="I834" s="274" t="s">
        <v>1126</v>
      </c>
      <c r="J834" s="275" t="s">
        <v>440</v>
      </c>
      <c r="K834" s="28"/>
      <c r="L834" s="26">
        <v>0</v>
      </c>
      <c r="M834" s="24">
        <v>600000</v>
      </c>
      <c r="N834" s="25">
        <v>600000</v>
      </c>
      <c r="O834" s="339"/>
      <c r="P834" s="339"/>
      <c r="Q834" s="24">
        <v>0</v>
      </c>
      <c r="R834" s="88">
        <v>0</v>
      </c>
      <c r="S834" s="88">
        <v>0</v>
      </c>
      <c r="T834" s="88">
        <v>0</v>
      </c>
      <c r="U834" s="88">
        <v>0</v>
      </c>
      <c r="V834" s="3"/>
      <c r="W834" s="1"/>
      <c r="X834" s="1"/>
      <c r="Y834" s="1"/>
    </row>
    <row r="835" spans="1:25" ht="12.75" customHeight="1">
      <c r="A835" s="13"/>
      <c r="B835" s="343" t="s">
        <v>539</v>
      </c>
      <c r="C835" s="343"/>
      <c r="D835" s="343"/>
      <c r="E835" s="343"/>
      <c r="F835" s="343"/>
      <c r="G835" s="344"/>
      <c r="H835" s="31" t="s">
        <v>540</v>
      </c>
      <c r="I835" s="274" t="s">
        <v>539</v>
      </c>
      <c r="J835" s="275" t="s">
        <v>1</v>
      </c>
      <c r="K835" s="28"/>
      <c r="L835" s="26">
        <v>2300</v>
      </c>
      <c r="M835" s="24">
        <v>2730000</v>
      </c>
      <c r="N835" s="25">
        <v>2730000</v>
      </c>
      <c r="O835" s="339"/>
      <c r="P835" s="339"/>
      <c r="Q835" s="24">
        <v>0</v>
      </c>
      <c r="R835" s="88">
        <v>2300000</v>
      </c>
      <c r="S835" s="88">
        <v>0</v>
      </c>
      <c r="T835" s="88">
        <v>0</v>
      </c>
      <c r="U835" s="88">
        <v>0</v>
      </c>
      <c r="V835" s="3"/>
      <c r="W835" s="1"/>
      <c r="X835" s="1"/>
      <c r="Y835" s="1"/>
    </row>
    <row r="836" spans="1:25" ht="12.75" customHeight="1">
      <c r="A836" s="13"/>
      <c r="B836" s="343" t="s">
        <v>1127</v>
      </c>
      <c r="C836" s="343"/>
      <c r="D836" s="343"/>
      <c r="E836" s="343"/>
      <c r="F836" s="343"/>
      <c r="G836" s="344"/>
      <c r="H836" s="31" t="s">
        <v>517</v>
      </c>
      <c r="I836" s="274" t="s">
        <v>1127</v>
      </c>
      <c r="J836" s="275" t="s">
        <v>1</v>
      </c>
      <c r="K836" s="28"/>
      <c r="L836" s="26">
        <v>0</v>
      </c>
      <c r="M836" s="24">
        <v>430000</v>
      </c>
      <c r="N836" s="25">
        <v>430000</v>
      </c>
      <c r="O836" s="339"/>
      <c r="P836" s="339"/>
      <c r="Q836" s="24">
        <v>0</v>
      </c>
      <c r="R836" s="88">
        <v>0</v>
      </c>
      <c r="S836" s="88">
        <v>0</v>
      </c>
      <c r="T836" s="88">
        <v>0</v>
      </c>
      <c r="U836" s="88">
        <v>0</v>
      </c>
      <c r="V836" s="3"/>
      <c r="W836" s="1"/>
      <c r="X836" s="1"/>
      <c r="Y836" s="1"/>
    </row>
    <row r="837" spans="1:25" ht="21.75" customHeight="1">
      <c r="A837" s="13"/>
      <c r="B837" s="343" t="s">
        <v>839</v>
      </c>
      <c r="C837" s="343"/>
      <c r="D837" s="343"/>
      <c r="E837" s="343"/>
      <c r="F837" s="343"/>
      <c r="G837" s="344"/>
      <c r="H837" s="31" t="s">
        <v>397</v>
      </c>
      <c r="I837" s="274" t="s">
        <v>1127</v>
      </c>
      <c r="J837" s="275" t="s">
        <v>396</v>
      </c>
      <c r="K837" s="28"/>
      <c r="L837" s="26">
        <v>0</v>
      </c>
      <c r="M837" s="24">
        <v>430000</v>
      </c>
      <c r="N837" s="25">
        <v>430000</v>
      </c>
      <c r="O837" s="339"/>
      <c r="P837" s="339"/>
      <c r="Q837" s="24">
        <v>0</v>
      </c>
      <c r="R837" s="88">
        <v>0</v>
      </c>
      <c r="S837" s="88">
        <v>0</v>
      </c>
      <c r="T837" s="88">
        <v>0</v>
      </c>
      <c r="U837" s="88">
        <v>0</v>
      </c>
      <c r="V837" s="3"/>
      <c r="W837" s="1"/>
      <c r="X837" s="1"/>
      <c r="Y837" s="1"/>
    </row>
    <row r="838" spans="1:25" ht="21.75" customHeight="1">
      <c r="A838" s="13"/>
      <c r="B838" s="343" t="s">
        <v>840</v>
      </c>
      <c r="C838" s="343"/>
      <c r="D838" s="343"/>
      <c r="E838" s="343"/>
      <c r="F838" s="343"/>
      <c r="G838" s="344"/>
      <c r="H838" s="31" t="s">
        <v>399</v>
      </c>
      <c r="I838" s="274" t="s">
        <v>1127</v>
      </c>
      <c r="J838" s="275" t="s">
        <v>398</v>
      </c>
      <c r="K838" s="28"/>
      <c r="L838" s="26">
        <v>0</v>
      </c>
      <c r="M838" s="24">
        <v>430000</v>
      </c>
      <c r="N838" s="25">
        <v>430000</v>
      </c>
      <c r="O838" s="339"/>
      <c r="P838" s="339"/>
      <c r="Q838" s="24">
        <v>0</v>
      </c>
      <c r="R838" s="88">
        <v>0</v>
      </c>
      <c r="S838" s="88">
        <v>0</v>
      </c>
      <c r="T838" s="88">
        <v>0</v>
      </c>
      <c r="U838" s="88">
        <v>0</v>
      </c>
      <c r="V838" s="3"/>
      <c r="W838" s="1"/>
      <c r="X838" s="1"/>
      <c r="Y838" s="1"/>
    </row>
    <row r="839" spans="1:25" ht="21.75" customHeight="1">
      <c r="A839" s="13"/>
      <c r="B839" s="343" t="s">
        <v>541</v>
      </c>
      <c r="C839" s="343"/>
      <c r="D839" s="343"/>
      <c r="E839" s="343"/>
      <c r="F839" s="343"/>
      <c r="G839" s="344"/>
      <c r="H839" s="31" t="s">
        <v>439</v>
      </c>
      <c r="I839" s="274" t="s">
        <v>541</v>
      </c>
      <c r="J839" s="275" t="s">
        <v>1</v>
      </c>
      <c r="K839" s="28"/>
      <c r="L839" s="26">
        <v>2300</v>
      </c>
      <c r="M839" s="24">
        <v>2300000</v>
      </c>
      <c r="N839" s="25">
        <v>2300000</v>
      </c>
      <c r="O839" s="339"/>
      <c r="P839" s="339"/>
      <c r="Q839" s="24">
        <v>0</v>
      </c>
      <c r="R839" s="88">
        <v>2300000</v>
      </c>
      <c r="S839" s="88">
        <v>0</v>
      </c>
      <c r="T839" s="88">
        <v>0</v>
      </c>
      <c r="U839" s="88">
        <v>0</v>
      </c>
      <c r="V839" s="3"/>
      <c r="W839" s="1"/>
      <c r="X839" s="1"/>
      <c r="Y839" s="1"/>
    </row>
    <row r="840" spans="1:25" ht="21.75" customHeight="1">
      <c r="A840" s="13"/>
      <c r="B840" s="343" t="s">
        <v>843</v>
      </c>
      <c r="C840" s="343"/>
      <c r="D840" s="343"/>
      <c r="E840" s="343"/>
      <c r="F840" s="343"/>
      <c r="G840" s="344"/>
      <c r="H840" s="31" t="s">
        <v>418</v>
      </c>
      <c r="I840" s="274" t="s">
        <v>541</v>
      </c>
      <c r="J840" s="275" t="s">
        <v>417</v>
      </c>
      <c r="K840" s="28"/>
      <c r="L840" s="26">
        <v>2300</v>
      </c>
      <c r="M840" s="24">
        <v>2300000</v>
      </c>
      <c r="N840" s="25">
        <v>2300000</v>
      </c>
      <c r="O840" s="339"/>
      <c r="P840" s="339"/>
      <c r="Q840" s="24">
        <v>0</v>
      </c>
      <c r="R840" s="88">
        <v>2300000</v>
      </c>
      <c r="S840" s="88">
        <v>0</v>
      </c>
      <c r="T840" s="88">
        <v>0</v>
      </c>
      <c r="U840" s="88">
        <v>0</v>
      </c>
      <c r="V840" s="3"/>
      <c r="W840" s="1"/>
      <c r="X840" s="1"/>
      <c r="Y840" s="1"/>
    </row>
    <row r="841" spans="1:25" ht="21.75" customHeight="1">
      <c r="A841" s="13"/>
      <c r="B841" s="343" t="s">
        <v>846</v>
      </c>
      <c r="C841" s="343"/>
      <c r="D841" s="343"/>
      <c r="E841" s="343"/>
      <c r="F841" s="343"/>
      <c r="G841" s="344"/>
      <c r="H841" s="31" t="s">
        <v>441</v>
      </c>
      <c r="I841" s="274" t="s">
        <v>541</v>
      </c>
      <c r="J841" s="275" t="s">
        <v>440</v>
      </c>
      <c r="K841" s="28"/>
      <c r="L841" s="26">
        <v>2300</v>
      </c>
      <c r="M841" s="24">
        <v>2300000</v>
      </c>
      <c r="N841" s="25">
        <v>2300000</v>
      </c>
      <c r="O841" s="339"/>
      <c r="P841" s="339"/>
      <c r="Q841" s="24">
        <v>0</v>
      </c>
      <c r="R841" s="88">
        <v>2300000</v>
      </c>
      <c r="S841" s="88">
        <v>0</v>
      </c>
      <c r="T841" s="88">
        <v>0</v>
      </c>
      <c r="U841" s="88">
        <v>0</v>
      </c>
      <c r="V841" s="3"/>
      <c r="W841" s="1"/>
      <c r="X841" s="1"/>
      <c r="Y841" s="1"/>
    </row>
    <row r="842" spans="1:25" ht="21.75" customHeight="1">
      <c r="A842" s="13"/>
      <c r="B842" s="343" t="s">
        <v>1128</v>
      </c>
      <c r="C842" s="343"/>
      <c r="D842" s="343"/>
      <c r="E842" s="343"/>
      <c r="F842" s="343"/>
      <c r="G842" s="344"/>
      <c r="H842" s="31" t="s">
        <v>1129</v>
      </c>
      <c r="I842" s="274" t="s">
        <v>1128</v>
      </c>
      <c r="J842" s="275" t="s">
        <v>1</v>
      </c>
      <c r="K842" s="28"/>
      <c r="L842" s="26">
        <v>0</v>
      </c>
      <c r="M842" s="24">
        <v>0</v>
      </c>
      <c r="N842" s="25">
        <v>0</v>
      </c>
      <c r="O842" s="339"/>
      <c r="P842" s="339"/>
      <c r="Q842" s="24">
        <v>0</v>
      </c>
      <c r="R842" s="88">
        <v>0</v>
      </c>
      <c r="S842" s="88">
        <v>0</v>
      </c>
      <c r="T842" s="88">
        <v>0</v>
      </c>
      <c r="U842" s="88">
        <v>0</v>
      </c>
      <c r="V842" s="3"/>
      <c r="W842" s="1"/>
      <c r="X842" s="1"/>
      <c r="Y842" s="1"/>
    </row>
    <row r="843" spans="1:25" ht="12.75" customHeight="1">
      <c r="A843" s="13"/>
      <c r="B843" s="343" t="s">
        <v>1130</v>
      </c>
      <c r="C843" s="343"/>
      <c r="D843" s="343"/>
      <c r="E843" s="343"/>
      <c r="F843" s="343"/>
      <c r="G843" s="344"/>
      <c r="H843" s="31" t="s">
        <v>1131</v>
      </c>
      <c r="I843" s="274" t="s">
        <v>1130</v>
      </c>
      <c r="J843" s="275" t="s">
        <v>1</v>
      </c>
      <c r="K843" s="28"/>
      <c r="L843" s="26">
        <v>0</v>
      </c>
      <c r="M843" s="24">
        <v>0</v>
      </c>
      <c r="N843" s="25">
        <v>0</v>
      </c>
      <c r="O843" s="339"/>
      <c r="P843" s="339"/>
      <c r="Q843" s="24">
        <v>0</v>
      </c>
      <c r="R843" s="88">
        <v>0</v>
      </c>
      <c r="S843" s="88">
        <v>0</v>
      </c>
      <c r="T843" s="88">
        <v>0</v>
      </c>
      <c r="U843" s="88">
        <v>0</v>
      </c>
      <c r="V843" s="3"/>
      <c r="W843" s="1"/>
      <c r="X843" s="1"/>
      <c r="Y843" s="1"/>
    </row>
    <row r="844" spans="1:25" ht="12.75" customHeight="1">
      <c r="A844" s="13"/>
      <c r="B844" s="343" t="s">
        <v>863</v>
      </c>
      <c r="C844" s="343"/>
      <c r="D844" s="343"/>
      <c r="E844" s="343"/>
      <c r="F844" s="343"/>
      <c r="G844" s="344"/>
      <c r="H844" s="31" t="s">
        <v>768</v>
      </c>
      <c r="I844" s="274" t="s">
        <v>1130</v>
      </c>
      <c r="J844" s="275" t="s">
        <v>767</v>
      </c>
      <c r="K844" s="28"/>
      <c r="L844" s="26">
        <v>0</v>
      </c>
      <c r="M844" s="24">
        <v>0</v>
      </c>
      <c r="N844" s="25">
        <v>0</v>
      </c>
      <c r="O844" s="339"/>
      <c r="P844" s="339"/>
      <c r="Q844" s="24">
        <v>0</v>
      </c>
      <c r="R844" s="88">
        <v>0</v>
      </c>
      <c r="S844" s="88">
        <v>0</v>
      </c>
      <c r="T844" s="88">
        <v>0</v>
      </c>
      <c r="U844" s="88">
        <v>0</v>
      </c>
      <c r="V844" s="3"/>
      <c r="W844" s="1"/>
      <c r="X844" s="1"/>
      <c r="Y844" s="1"/>
    </row>
    <row r="845" spans="1:25" ht="12.75" customHeight="1">
      <c r="A845" s="13"/>
      <c r="B845" s="343" t="s">
        <v>876</v>
      </c>
      <c r="C845" s="343"/>
      <c r="D845" s="343"/>
      <c r="E845" s="343"/>
      <c r="F845" s="343"/>
      <c r="G845" s="344"/>
      <c r="H845" s="31" t="s">
        <v>770</v>
      </c>
      <c r="I845" s="274" t="s">
        <v>1130</v>
      </c>
      <c r="J845" s="275" t="s">
        <v>769</v>
      </c>
      <c r="K845" s="28"/>
      <c r="L845" s="26">
        <v>0</v>
      </c>
      <c r="M845" s="24">
        <v>0</v>
      </c>
      <c r="N845" s="25">
        <v>0</v>
      </c>
      <c r="O845" s="339"/>
      <c r="P845" s="339"/>
      <c r="Q845" s="24">
        <v>0</v>
      </c>
      <c r="R845" s="88">
        <v>0</v>
      </c>
      <c r="S845" s="88">
        <v>0</v>
      </c>
      <c r="T845" s="88">
        <v>0</v>
      </c>
      <c r="U845" s="88">
        <v>0</v>
      </c>
      <c r="V845" s="3"/>
      <c r="W845" s="1"/>
      <c r="X845" s="1"/>
      <c r="Y845" s="1"/>
    </row>
    <row r="846" spans="1:25" ht="12.75" customHeight="1">
      <c r="A846" s="13"/>
      <c r="B846" s="343" t="s">
        <v>452</v>
      </c>
      <c r="C846" s="343"/>
      <c r="D846" s="343"/>
      <c r="E846" s="343"/>
      <c r="F846" s="343"/>
      <c r="G846" s="344"/>
      <c r="H846" s="276" t="s">
        <v>453</v>
      </c>
      <c r="I846" s="277" t="s">
        <v>452</v>
      </c>
      <c r="J846" s="278" t="s">
        <v>1</v>
      </c>
      <c r="K846" s="279"/>
      <c r="L846" s="280">
        <v>2191</v>
      </c>
      <c r="M846" s="24">
        <v>0</v>
      </c>
      <c r="N846" s="25">
        <v>0</v>
      </c>
      <c r="O846" s="339"/>
      <c r="P846" s="339"/>
      <c r="Q846" s="24">
        <v>0</v>
      </c>
      <c r="R846" s="88">
        <v>0</v>
      </c>
      <c r="S846" s="88">
        <v>2191000</v>
      </c>
      <c r="T846" s="88">
        <v>0</v>
      </c>
      <c r="U846" s="88">
        <v>0</v>
      </c>
      <c r="V846" s="3"/>
      <c r="W846" s="1"/>
      <c r="X846" s="1"/>
      <c r="Y846" s="1"/>
    </row>
    <row r="847" spans="1:25" ht="21.75" customHeight="1">
      <c r="A847" s="13"/>
      <c r="B847" s="343" t="s">
        <v>454</v>
      </c>
      <c r="C847" s="343"/>
      <c r="D847" s="343"/>
      <c r="E847" s="343"/>
      <c r="F847" s="343"/>
      <c r="G847" s="344"/>
      <c r="H847" s="31" t="s">
        <v>455</v>
      </c>
      <c r="I847" s="274" t="s">
        <v>454</v>
      </c>
      <c r="J847" s="275" t="s">
        <v>1</v>
      </c>
      <c r="K847" s="28"/>
      <c r="L847" s="26">
        <v>2191</v>
      </c>
      <c r="M847" s="24">
        <v>0</v>
      </c>
      <c r="N847" s="25">
        <v>0</v>
      </c>
      <c r="O847" s="339"/>
      <c r="P847" s="339"/>
      <c r="Q847" s="24">
        <v>0</v>
      </c>
      <c r="R847" s="88">
        <v>0</v>
      </c>
      <c r="S847" s="88">
        <v>2191000</v>
      </c>
      <c r="T847" s="88">
        <v>0</v>
      </c>
      <c r="U847" s="88">
        <v>0</v>
      </c>
      <c r="V847" s="3"/>
      <c r="W847" s="1"/>
      <c r="X847" s="1"/>
      <c r="Y847" s="1"/>
    </row>
    <row r="848" spans="1:25" ht="21.75" customHeight="1">
      <c r="A848" s="13"/>
      <c r="B848" s="343" t="s">
        <v>454</v>
      </c>
      <c r="C848" s="343"/>
      <c r="D848" s="343"/>
      <c r="E848" s="343"/>
      <c r="F848" s="343"/>
      <c r="G848" s="344"/>
      <c r="H848" s="31" t="s">
        <v>455</v>
      </c>
      <c r="I848" s="274" t="s">
        <v>454</v>
      </c>
      <c r="J848" s="275" t="s">
        <v>1</v>
      </c>
      <c r="K848" s="28"/>
      <c r="L848" s="26">
        <v>2191</v>
      </c>
      <c r="M848" s="24">
        <v>0</v>
      </c>
      <c r="N848" s="25">
        <v>0</v>
      </c>
      <c r="O848" s="339"/>
      <c r="P848" s="339"/>
      <c r="Q848" s="24">
        <v>0</v>
      </c>
      <c r="R848" s="88">
        <v>0</v>
      </c>
      <c r="S848" s="88">
        <v>2191000</v>
      </c>
      <c r="T848" s="88">
        <v>0</v>
      </c>
      <c r="U848" s="88">
        <v>0</v>
      </c>
      <c r="V848" s="3"/>
      <c r="W848" s="1"/>
      <c r="X848" s="1"/>
      <c r="Y848" s="1"/>
    </row>
    <row r="849" spans="1:25" ht="21.75" customHeight="1">
      <c r="A849" s="13"/>
      <c r="B849" s="343" t="s">
        <v>456</v>
      </c>
      <c r="C849" s="343"/>
      <c r="D849" s="343"/>
      <c r="E849" s="343"/>
      <c r="F849" s="343"/>
      <c r="G849" s="344"/>
      <c r="H849" s="31" t="s">
        <v>457</v>
      </c>
      <c r="I849" s="274" t="s">
        <v>456</v>
      </c>
      <c r="J849" s="275" t="s">
        <v>1</v>
      </c>
      <c r="K849" s="28"/>
      <c r="L849" s="26">
        <v>2191</v>
      </c>
      <c r="M849" s="24">
        <v>0</v>
      </c>
      <c r="N849" s="25">
        <v>0</v>
      </c>
      <c r="O849" s="339"/>
      <c r="P849" s="339"/>
      <c r="Q849" s="24">
        <v>0</v>
      </c>
      <c r="R849" s="88">
        <v>0</v>
      </c>
      <c r="S849" s="88">
        <v>2191000</v>
      </c>
      <c r="T849" s="88">
        <v>0</v>
      </c>
      <c r="U849" s="88">
        <v>0</v>
      </c>
      <c r="V849" s="3"/>
      <c r="W849" s="1"/>
      <c r="X849" s="1"/>
      <c r="Y849" s="1"/>
    </row>
    <row r="850" spans="1:25" ht="12.75" customHeight="1">
      <c r="A850" s="13"/>
      <c r="B850" s="343" t="s">
        <v>863</v>
      </c>
      <c r="C850" s="343"/>
      <c r="D850" s="343"/>
      <c r="E850" s="343"/>
      <c r="F850" s="343"/>
      <c r="G850" s="344"/>
      <c r="H850" s="31" t="s">
        <v>768</v>
      </c>
      <c r="I850" s="274" t="s">
        <v>456</v>
      </c>
      <c r="J850" s="275" t="s">
        <v>767</v>
      </c>
      <c r="K850" s="28"/>
      <c r="L850" s="26">
        <v>290</v>
      </c>
      <c r="M850" s="24">
        <v>0</v>
      </c>
      <c r="N850" s="25">
        <v>0</v>
      </c>
      <c r="O850" s="339"/>
      <c r="P850" s="339"/>
      <c r="Q850" s="24">
        <v>0</v>
      </c>
      <c r="R850" s="88">
        <v>0</v>
      </c>
      <c r="S850" s="88">
        <v>290000</v>
      </c>
      <c r="T850" s="88">
        <v>0</v>
      </c>
      <c r="U850" s="88">
        <v>0</v>
      </c>
      <c r="V850" s="3"/>
      <c r="W850" s="1"/>
      <c r="X850" s="1"/>
      <c r="Y850" s="1"/>
    </row>
    <row r="851" spans="1:25" ht="12.75" customHeight="1">
      <c r="A851" s="13"/>
      <c r="B851" s="343" t="s">
        <v>876</v>
      </c>
      <c r="C851" s="343"/>
      <c r="D851" s="343"/>
      <c r="E851" s="343"/>
      <c r="F851" s="343"/>
      <c r="G851" s="344"/>
      <c r="H851" s="31" t="s">
        <v>770</v>
      </c>
      <c r="I851" s="274" t="s">
        <v>456</v>
      </c>
      <c r="J851" s="275" t="s">
        <v>769</v>
      </c>
      <c r="K851" s="28"/>
      <c r="L851" s="26">
        <v>290</v>
      </c>
      <c r="M851" s="24">
        <v>0</v>
      </c>
      <c r="N851" s="25">
        <v>0</v>
      </c>
      <c r="O851" s="339"/>
      <c r="P851" s="339"/>
      <c r="Q851" s="24">
        <v>0</v>
      </c>
      <c r="R851" s="88">
        <v>0</v>
      </c>
      <c r="S851" s="88">
        <v>290000</v>
      </c>
      <c r="T851" s="88">
        <v>0</v>
      </c>
      <c r="U851" s="88">
        <v>0</v>
      </c>
      <c r="V851" s="3"/>
      <c r="W851" s="1"/>
      <c r="X851" s="1"/>
      <c r="Y851" s="1"/>
    </row>
    <row r="852" spans="1:25" ht="21.75" customHeight="1">
      <c r="A852" s="13"/>
      <c r="B852" s="343" t="s">
        <v>843</v>
      </c>
      <c r="C852" s="343"/>
      <c r="D852" s="343"/>
      <c r="E852" s="343"/>
      <c r="F852" s="343"/>
      <c r="G852" s="344"/>
      <c r="H852" s="31" t="s">
        <v>418</v>
      </c>
      <c r="I852" s="274" t="s">
        <v>456</v>
      </c>
      <c r="J852" s="275" t="s">
        <v>417</v>
      </c>
      <c r="K852" s="28"/>
      <c r="L852" s="26">
        <v>1901</v>
      </c>
      <c r="M852" s="24">
        <v>0</v>
      </c>
      <c r="N852" s="25">
        <v>0</v>
      </c>
      <c r="O852" s="339"/>
      <c r="P852" s="339"/>
      <c r="Q852" s="24">
        <v>0</v>
      </c>
      <c r="R852" s="88">
        <v>0</v>
      </c>
      <c r="S852" s="88">
        <v>1901000</v>
      </c>
      <c r="T852" s="88">
        <v>0</v>
      </c>
      <c r="U852" s="88">
        <v>0</v>
      </c>
      <c r="V852" s="3"/>
      <c r="W852" s="1"/>
      <c r="X852" s="1"/>
      <c r="Y852" s="1"/>
    </row>
    <row r="853" spans="1:25" ht="12.75" customHeight="1" thickBot="1">
      <c r="A853" s="13"/>
      <c r="B853" s="357" t="s">
        <v>844</v>
      </c>
      <c r="C853" s="357"/>
      <c r="D853" s="357"/>
      <c r="E853" s="357"/>
      <c r="F853" s="357"/>
      <c r="G853" s="358"/>
      <c r="H853" s="22" t="s">
        <v>420</v>
      </c>
      <c r="I853" s="281" t="s">
        <v>456</v>
      </c>
      <c r="J853" s="282" t="s">
        <v>419</v>
      </c>
      <c r="K853" s="19"/>
      <c r="L853" s="17">
        <v>1901</v>
      </c>
      <c r="M853" s="15">
        <v>0</v>
      </c>
      <c r="N853" s="16">
        <v>0</v>
      </c>
      <c r="O853" s="342"/>
      <c r="P853" s="342"/>
      <c r="Q853" s="15">
        <v>0</v>
      </c>
      <c r="R853" s="89">
        <v>0</v>
      </c>
      <c r="S853" s="89">
        <v>1901000</v>
      </c>
      <c r="T853" s="89">
        <v>0</v>
      </c>
      <c r="U853" s="89">
        <v>0</v>
      </c>
      <c r="V853" s="3"/>
      <c r="W853" s="1"/>
      <c r="X853" s="1"/>
      <c r="Y853" s="1"/>
    </row>
    <row r="854" spans="1:25" ht="12.75" hidden="1" customHeight="1">
      <c r="A854" s="13"/>
      <c r="B854" s="10"/>
      <c r="C854" s="10"/>
      <c r="D854" s="10"/>
      <c r="E854" s="10"/>
      <c r="F854" s="10"/>
      <c r="G854" s="10"/>
      <c r="H854" s="12" t="s">
        <v>1</v>
      </c>
      <c r="I854" s="46" t="s">
        <v>456</v>
      </c>
      <c r="J854" s="10" t="s">
        <v>1132</v>
      </c>
      <c r="K854" s="11"/>
      <c r="L854" s="283">
        <v>1112240.5900000001</v>
      </c>
      <c r="M854" s="8">
        <v>4154990600</v>
      </c>
      <c r="N854" s="7">
        <v>3852437100</v>
      </c>
      <c r="O854" s="6"/>
      <c r="P854" s="4"/>
      <c r="Q854" s="4">
        <v>0</v>
      </c>
      <c r="R854" s="4">
        <v>628496202.91999996</v>
      </c>
      <c r="S854" s="4">
        <v>483744384.82999998</v>
      </c>
      <c r="T854" s="4">
        <v>0</v>
      </c>
      <c r="U854" s="4">
        <v>0</v>
      </c>
      <c r="V854" s="3"/>
      <c r="W854" s="1"/>
      <c r="X854" s="1"/>
      <c r="Y854" s="1"/>
    </row>
    <row r="855" spans="1:25" s="296" customFormat="1" ht="12.75" customHeight="1" thickBot="1">
      <c r="A855" s="284"/>
      <c r="B855" s="285"/>
      <c r="C855" s="285"/>
      <c r="D855" s="285"/>
      <c r="E855" s="285"/>
      <c r="F855" s="285"/>
      <c r="G855" s="285"/>
      <c r="H855" s="286" t="s">
        <v>0</v>
      </c>
      <c r="I855" s="287"/>
      <c r="J855" s="288"/>
      <c r="K855" s="289"/>
      <c r="L855" s="290">
        <v>1112240.5900000001</v>
      </c>
      <c r="M855" s="291">
        <v>4154990600</v>
      </c>
      <c r="N855" s="292">
        <v>3852437100</v>
      </c>
      <c r="O855" s="291"/>
      <c r="P855" s="293"/>
      <c r="Q855" s="293"/>
      <c r="R855" s="293"/>
      <c r="S855" s="293"/>
      <c r="T855" s="293"/>
      <c r="U855" s="293"/>
      <c r="V855" s="294"/>
      <c r="W855" s="295"/>
      <c r="X855" s="295"/>
      <c r="Y855" s="295"/>
    </row>
    <row r="856" spans="1:25" ht="3.6" customHeight="1">
      <c r="A856" s="1"/>
      <c r="B856" s="2"/>
      <c r="C856" s="2"/>
      <c r="D856" s="2"/>
      <c r="E856" s="2"/>
      <c r="F856" s="2"/>
      <c r="G856" s="2"/>
      <c r="H856" s="2"/>
      <c r="I856" s="1"/>
      <c r="J856" s="2"/>
      <c r="K856" s="2"/>
      <c r="L856" s="1"/>
      <c r="M856" s="2"/>
      <c r="N856" s="2"/>
      <c r="O856" s="2"/>
      <c r="P856" s="1"/>
      <c r="Q856" s="1"/>
      <c r="R856" s="1"/>
      <c r="S856" s="1"/>
      <c r="T856" s="1"/>
      <c r="U856" s="1"/>
      <c r="V856" s="1"/>
      <c r="W856" s="1"/>
      <c r="X856" s="1"/>
      <c r="Y856" s="1"/>
    </row>
  </sheetData>
  <mergeCells count="1694">
    <mergeCell ref="B13:G13"/>
    <mergeCell ref="O13:P13"/>
    <mergeCell ref="B14:G14"/>
    <mergeCell ref="O14:P14"/>
    <mergeCell ref="B15:G15"/>
    <mergeCell ref="O15:P15"/>
    <mergeCell ref="B10:G10"/>
    <mergeCell ref="O10:P10"/>
    <mergeCell ref="B11:G11"/>
    <mergeCell ref="O11:P11"/>
    <mergeCell ref="B12:G12"/>
    <mergeCell ref="O12:P12"/>
    <mergeCell ref="I2:L2"/>
    <mergeCell ref="J3:L3"/>
    <mergeCell ref="I4:L4"/>
    <mergeCell ref="H5:L5"/>
    <mergeCell ref="H7:H8"/>
    <mergeCell ref="I7:J7"/>
    <mergeCell ref="B22:G22"/>
    <mergeCell ref="O22:P22"/>
    <mergeCell ref="B23:G23"/>
    <mergeCell ref="O23:P23"/>
    <mergeCell ref="B24:G24"/>
    <mergeCell ref="O24:P24"/>
    <mergeCell ref="B19:G19"/>
    <mergeCell ref="O19:P19"/>
    <mergeCell ref="B20:G20"/>
    <mergeCell ref="O20:P20"/>
    <mergeCell ref="B21:G21"/>
    <mergeCell ref="O21:P21"/>
    <mergeCell ref="B16:G16"/>
    <mergeCell ref="O16:P16"/>
    <mergeCell ref="B17:G17"/>
    <mergeCell ref="O17:P17"/>
    <mergeCell ref="B18:G18"/>
    <mergeCell ref="O18:P18"/>
    <mergeCell ref="B31:G31"/>
    <mergeCell ref="O31:P31"/>
    <mergeCell ref="B32:G32"/>
    <mergeCell ref="O32:P32"/>
    <mergeCell ref="B33:G33"/>
    <mergeCell ref="O33:P33"/>
    <mergeCell ref="B28:G28"/>
    <mergeCell ref="O28:P28"/>
    <mergeCell ref="B29:G29"/>
    <mergeCell ref="O29:P29"/>
    <mergeCell ref="B30:G30"/>
    <mergeCell ref="O30:P30"/>
    <mergeCell ref="B25:G25"/>
    <mergeCell ref="O25:P25"/>
    <mergeCell ref="B26:G26"/>
    <mergeCell ref="O26:P26"/>
    <mergeCell ref="B27:G27"/>
    <mergeCell ref="O27:P27"/>
    <mergeCell ref="B40:G40"/>
    <mergeCell ref="O40:P40"/>
    <mergeCell ref="B41:G41"/>
    <mergeCell ref="O41:P41"/>
    <mergeCell ref="B42:G42"/>
    <mergeCell ref="O42:P42"/>
    <mergeCell ref="B37:G37"/>
    <mergeCell ref="O37:P37"/>
    <mergeCell ref="B38:G38"/>
    <mergeCell ref="O38:P38"/>
    <mergeCell ref="B39:G39"/>
    <mergeCell ref="O39:P39"/>
    <mergeCell ref="B34:G34"/>
    <mergeCell ref="O34:P34"/>
    <mergeCell ref="B35:G35"/>
    <mergeCell ref="O35:P35"/>
    <mergeCell ref="B36:G36"/>
    <mergeCell ref="O36:P36"/>
    <mergeCell ref="B49:G49"/>
    <mergeCell ref="O49:P49"/>
    <mergeCell ref="B50:G50"/>
    <mergeCell ref="O50:P50"/>
    <mergeCell ref="B51:G51"/>
    <mergeCell ref="O51:P51"/>
    <mergeCell ref="B46:G46"/>
    <mergeCell ref="O46:P46"/>
    <mergeCell ref="B47:G47"/>
    <mergeCell ref="O47:P47"/>
    <mergeCell ref="B48:G48"/>
    <mergeCell ref="O48:P48"/>
    <mergeCell ref="B43:G43"/>
    <mergeCell ref="O43:P43"/>
    <mergeCell ref="B44:G44"/>
    <mergeCell ref="O44:P44"/>
    <mergeCell ref="B45:G45"/>
    <mergeCell ref="O45:P45"/>
    <mergeCell ref="B58:G58"/>
    <mergeCell ref="O58:P58"/>
    <mergeCell ref="B59:G59"/>
    <mergeCell ref="O59:P59"/>
    <mergeCell ref="B60:G60"/>
    <mergeCell ref="O60:P60"/>
    <mergeCell ref="B55:G55"/>
    <mergeCell ref="O55:P55"/>
    <mergeCell ref="B56:G56"/>
    <mergeCell ref="O56:P56"/>
    <mergeCell ref="B57:G57"/>
    <mergeCell ref="O57:P57"/>
    <mergeCell ref="B52:G52"/>
    <mergeCell ref="O52:P52"/>
    <mergeCell ref="B53:G53"/>
    <mergeCell ref="O53:P53"/>
    <mergeCell ref="B54:G54"/>
    <mergeCell ref="O54:P54"/>
    <mergeCell ref="B67:G67"/>
    <mergeCell ref="O67:P67"/>
    <mergeCell ref="B68:G68"/>
    <mergeCell ref="O68:P68"/>
    <mergeCell ref="B69:G69"/>
    <mergeCell ref="O69:P69"/>
    <mergeCell ref="B64:G64"/>
    <mergeCell ref="O64:P64"/>
    <mergeCell ref="B65:G65"/>
    <mergeCell ref="O65:P65"/>
    <mergeCell ref="B66:G66"/>
    <mergeCell ref="O66:P66"/>
    <mergeCell ref="B61:G61"/>
    <mergeCell ref="O61:P61"/>
    <mergeCell ref="B62:G62"/>
    <mergeCell ref="O62:P62"/>
    <mergeCell ref="B63:G63"/>
    <mergeCell ref="O63:P63"/>
    <mergeCell ref="B76:G76"/>
    <mergeCell ref="O76:P76"/>
    <mergeCell ref="B77:G77"/>
    <mergeCell ref="O77:P77"/>
    <mergeCell ref="B78:G78"/>
    <mergeCell ref="O78:P78"/>
    <mergeCell ref="B73:G73"/>
    <mergeCell ref="O73:P73"/>
    <mergeCell ref="B74:G74"/>
    <mergeCell ref="O74:P74"/>
    <mergeCell ref="B75:G75"/>
    <mergeCell ref="O75:P75"/>
    <mergeCell ref="B70:G70"/>
    <mergeCell ref="O70:P70"/>
    <mergeCell ref="B71:G71"/>
    <mergeCell ref="O71:P71"/>
    <mergeCell ref="B72:G72"/>
    <mergeCell ref="O72:P72"/>
    <mergeCell ref="B85:G85"/>
    <mergeCell ref="O85:P85"/>
    <mergeCell ref="B86:G86"/>
    <mergeCell ref="O86:P86"/>
    <mergeCell ref="B87:G87"/>
    <mergeCell ref="O87:P87"/>
    <mergeCell ref="B82:G82"/>
    <mergeCell ref="O82:P82"/>
    <mergeCell ref="B83:G83"/>
    <mergeCell ref="O83:P83"/>
    <mergeCell ref="B84:G84"/>
    <mergeCell ref="O84:P84"/>
    <mergeCell ref="B79:G79"/>
    <mergeCell ref="O79:P79"/>
    <mergeCell ref="B80:G80"/>
    <mergeCell ref="O80:P80"/>
    <mergeCell ref="B81:G81"/>
    <mergeCell ref="O81:P81"/>
    <mergeCell ref="B94:G94"/>
    <mergeCell ref="O94:P94"/>
    <mergeCell ref="B95:G95"/>
    <mergeCell ref="O95:P95"/>
    <mergeCell ref="B96:G96"/>
    <mergeCell ref="O96:P96"/>
    <mergeCell ref="B91:G91"/>
    <mergeCell ref="O91:P91"/>
    <mergeCell ref="B92:G92"/>
    <mergeCell ref="O92:P92"/>
    <mergeCell ref="B93:G93"/>
    <mergeCell ref="O93:P93"/>
    <mergeCell ref="B88:G88"/>
    <mergeCell ref="O88:P88"/>
    <mergeCell ref="B89:G89"/>
    <mergeCell ref="O89:P89"/>
    <mergeCell ref="B90:G90"/>
    <mergeCell ref="O90:P90"/>
    <mergeCell ref="B103:G103"/>
    <mergeCell ref="O103:P103"/>
    <mergeCell ref="B104:G104"/>
    <mergeCell ref="O104:P104"/>
    <mergeCell ref="B105:G105"/>
    <mergeCell ref="O105:P105"/>
    <mergeCell ref="B100:G100"/>
    <mergeCell ref="O100:P100"/>
    <mergeCell ref="B101:G101"/>
    <mergeCell ref="O101:P101"/>
    <mergeCell ref="B102:G102"/>
    <mergeCell ref="O102:P102"/>
    <mergeCell ref="B97:G97"/>
    <mergeCell ref="O97:P97"/>
    <mergeCell ref="B98:G98"/>
    <mergeCell ref="O98:P98"/>
    <mergeCell ref="B99:G99"/>
    <mergeCell ref="O99:P99"/>
    <mergeCell ref="B112:G112"/>
    <mergeCell ref="O112:P112"/>
    <mergeCell ref="B113:G113"/>
    <mergeCell ref="O113:P113"/>
    <mergeCell ref="B114:G114"/>
    <mergeCell ref="O114:P114"/>
    <mergeCell ref="B109:G109"/>
    <mergeCell ref="O109:P109"/>
    <mergeCell ref="B110:G110"/>
    <mergeCell ref="O110:P110"/>
    <mergeCell ref="B111:G111"/>
    <mergeCell ref="O111:P111"/>
    <mergeCell ref="B106:G106"/>
    <mergeCell ref="O106:P106"/>
    <mergeCell ref="B107:G107"/>
    <mergeCell ref="O107:P107"/>
    <mergeCell ref="B108:G108"/>
    <mergeCell ref="O108:P108"/>
    <mergeCell ref="B121:G121"/>
    <mergeCell ref="O121:P121"/>
    <mergeCell ref="B122:G122"/>
    <mergeCell ref="O122:P122"/>
    <mergeCell ref="B123:G123"/>
    <mergeCell ref="O123:P123"/>
    <mergeCell ref="B118:G118"/>
    <mergeCell ref="O118:P118"/>
    <mergeCell ref="B119:G119"/>
    <mergeCell ref="O119:P119"/>
    <mergeCell ref="B120:G120"/>
    <mergeCell ref="O120:P120"/>
    <mergeCell ref="B115:G115"/>
    <mergeCell ref="O115:P115"/>
    <mergeCell ref="B116:G116"/>
    <mergeCell ref="O116:P116"/>
    <mergeCell ref="B117:G117"/>
    <mergeCell ref="O117:P117"/>
    <mergeCell ref="B130:G130"/>
    <mergeCell ref="O130:P130"/>
    <mergeCell ref="B131:G131"/>
    <mergeCell ref="O131:P131"/>
    <mergeCell ref="B132:G132"/>
    <mergeCell ref="O132:P132"/>
    <mergeCell ref="B127:G127"/>
    <mergeCell ref="O127:P127"/>
    <mergeCell ref="B128:G128"/>
    <mergeCell ref="O128:P128"/>
    <mergeCell ref="B129:G129"/>
    <mergeCell ref="O129:P129"/>
    <mergeCell ref="B124:G124"/>
    <mergeCell ref="O124:P124"/>
    <mergeCell ref="B125:G125"/>
    <mergeCell ref="O125:P125"/>
    <mergeCell ref="B126:G126"/>
    <mergeCell ref="O126:P126"/>
    <mergeCell ref="B139:G139"/>
    <mergeCell ref="O139:P139"/>
    <mergeCell ref="B140:G140"/>
    <mergeCell ref="O140:P140"/>
    <mergeCell ref="B141:G141"/>
    <mergeCell ref="O141:P141"/>
    <mergeCell ref="B136:G136"/>
    <mergeCell ref="O136:P136"/>
    <mergeCell ref="B137:G137"/>
    <mergeCell ref="O137:P137"/>
    <mergeCell ref="B138:G138"/>
    <mergeCell ref="O138:P138"/>
    <mergeCell ref="B133:G133"/>
    <mergeCell ref="O133:P133"/>
    <mergeCell ref="B134:G134"/>
    <mergeCell ref="O134:P134"/>
    <mergeCell ref="B135:G135"/>
    <mergeCell ref="O135:P135"/>
    <mergeCell ref="B148:G148"/>
    <mergeCell ref="O148:P148"/>
    <mergeCell ref="B149:G149"/>
    <mergeCell ref="O149:P149"/>
    <mergeCell ref="B150:G150"/>
    <mergeCell ref="O150:P150"/>
    <mergeCell ref="B145:G145"/>
    <mergeCell ref="O145:P145"/>
    <mergeCell ref="B146:G146"/>
    <mergeCell ref="O146:P146"/>
    <mergeCell ref="B147:G147"/>
    <mergeCell ref="O147:P147"/>
    <mergeCell ref="B142:G142"/>
    <mergeCell ref="O142:P142"/>
    <mergeCell ref="B143:G143"/>
    <mergeCell ref="O143:P143"/>
    <mergeCell ref="B144:G144"/>
    <mergeCell ref="O144:P144"/>
    <mergeCell ref="B157:G157"/>
    <mergeCell ref="O157:P157"/>
    <mergeCell ref="B158:G158"/>
    <mergeCell ref="O158:P158"/>
    <mergeCell ref="B159:G159"/>
    <mergeCell ref="O159:P159"/>
    <mergeCell ref="B154:G154"/>
    <mergeCell ref="O154:P154"/>
    <mergeCell ref="B155:G155"/>
    <mergeCell ref="O155:P155"/>
    <mergeCell ref="B156:G156"/>
    <mergeCell ref="O156:P156"/>
    <mergeCell ref="B151:G151"/>
    <mergeCell ref="O151:P151"/>
    <mergeCell ref="B152:G152"/>
    <mergeCell ref="O152:P152"/>
    <mergeCell ref="B153:G153"/>
    <mergeCell ref="O153:P153"/>
    <mergeCell ref="B166:G166"/>
    <mergeCell ref="O166:P166"/>
    <mergeCell ref="B167:G167"/>
    <mergeCell ref="O167:P167"/>
    <mergeCell ref="B168:G168"/>
    <mergeCell ref="O168:P168"/>
    <mergeCell ref="B163:G163"/>
    <mergeCell ref="O163:P163"/>
    <mergeCell ref="B164:G164"/>
    <mergeCell ref="O164:P164"/>
    <mergeCell ref="B165:G165"/>
    <mergeCell ref="O165:P165"/>
    <mergeCell ref="B160:G160"/>
    <mergeCell ref="O160:P160"/>
    <mergeCell ref="B161:G161"/>
    <mergeCell ref="O161:P161"/>
    <mergeCell ref="B162:G162"/>
    <mergeCell ref="O162:P162"/>
    <mergeCell ref="B175:G175"/>
    <mergeCell ref="O175:P175"/>
    <mergeCell ref="B176:G176"/>
    <mergeCell ref="O176:P176"/>
    <mergeCell ref="B177:G177"/>
    <mergeCell ref="O177:P177"/>
    <mergeCell ref="B172:G172"/>
    <mergeCell ref="O172:P172"/>
    <mergeCell ref="B173:G173"/>
    <mergeCell ref="O173:P173"/>
    <mergeCell ref="B174:G174"/>
    <mergeCell ref="O174:P174"/>
    <mergeCell ref="B169:G169"/>
    <mergeCell ref="O169:P169"/>
    <mergeCell ref="B170:G170"/>
    <mergeCell ref="O170:P170"/>
    <mergeCell ref="B171:G171"/>
    <mergeCell ref="O171:P171"/>
    <mergeCell ref="B184:G184"/>
    <mergeCell ref="O184:P184"/>
    <mergeCell ref="B185:G185"/>
    <mergeCell ref="O185:P185"/>
    <mergeCell ref="B186:G186"/>
    <mergeCell ref="O186:P186"/>
    <mergeCell ref="B181:G181"/>
    <mergeCell ref="O181:P181"/>
    <mergeCell ref="B182:G182"/>
    <mergeCell ref="O182:P182"/>
    <mergeCell ref="B183:G183"/>
    <mergeCell ref="O183:P183"/>
    <mergeCell ref="B178:G178"/>
    <mergeCell ref="O178:P178"/>
    <mergeCell ref="B179:G179"/>
    <mergeCell ref="O179:P179"/>
    <mergeCell ref="B180:G180"/>
    <mergeCell ref="O180:P180"/>
    <mergeCell ref="B193:G193"/>
    <mergeCell ref="O193:P193"/>
    <mergeCell ref="B194:G194"/>
    <mergeCell ref="O194:P194"/>
    <mergeCell ref="B195:G195"/>
    <mergeCell ref="O195:P195"/>
    <mergeCell ref="B190:G190"/>
    <mergeCell ref="O190:P190"/>
    <mergeCell ref="B191:G191"/>
    <mergeCell ref="O191:P191"/>
    <mergeCell ref="B192:G192"/>
    <mergeCell ref="O192:P192"/>
    <mergeCell ref="B187:G187"/>
    <mergeCell ref="O187:P187"/>
    <mergeCell ref="B188:G188"/>
    <mergeCell ref="O188:P188"/>
    <mergeCell ref="B189:G189"/>
    <mergeCell ref="O189:P189"/>
    <mergeCell ref="B202:G202"/>
    <mergeCell ref="O202:P202"/>
    <mergeCell ref="B203:G203"/>
    <mergeCell ref="O203:P203"/>
    <mergeCell ref="B204:G204"/>
    <mergeCell ref="O204:P204"/>
    <mergeCell ref="B199:G199"/>
    <mergeCell ref="O199:P199"/>
    <mergeCell ref="B200:G200"/>
    <mergeCell ref="O200:P200"/>
    <mergeCell ref="B201:G201"/>
    <mergeCell ref="O201:P201"/>
    <mergeCell ref="B196:G196"/>
    <mergeCell ref="O196:P196"/>
    <mergeCell ref="B197:G197"/>
    <mergeCell ref="O197:P197"/>
    <mergeCell ref="B198:G198"/>
    <mergeCell ref="O198:P198"/>
    <mergeCell ref="B211:G211"/>
    <mergeCell ref="O211:P211"/>
    <mergeCell ref="B212:G212"/>
    <mergeCell ref="O212:P212"/>
    <mergeCell ref="B213:G213"/>
    <mergeCell ref="O213:P213"/>
    <mergeCell ref="B208:G208"/>
    <mergeCell ref="O208:P208"/>
    <mergeCell ref="B209:G209"/>
    <mergeCell ref="O209:P209"/>
    <mergeCell ref="B210:G210"/>
    <mergeCell ref="O210:P210"/>
    <mergeCell ref="B205:G205"/>
    <mergeCell ref="O205:P205"/>
    <mergeCell ref="B206:G206"/>
    <mergeCell ref="O206:P206"/>
    <mergeCell ref="B207:G207"/>
    <mergeCell ref="O207:P207"/>
    <mergeCell ref="B220:G220"/>
    <mergeCell ref="O220:P220"/>
    <mergeCell ref="B221:G221"/>
    <mergeCell ref="O221:P221"/>
    <mergeCell ref="B222:G222"/>
    <mergeCell ref="O222:P222"/>
    <mergeCell ref="B217:G217"/>
    <mergeCell ref="O217:P217"/>
    <mergeCell ref="B218:G218"/>
    <mergeCell ref="O218:P218"/>
    <mergeCell ref="B219:G219"/>
    <mergeCell ref="O219:P219"/>
    <mergeCell ref="B214:G214"/>
    <mergeCell ref="O214:P214"/>
    <mergeCell ref="B215:G215"/>
    <mergeCell ref="O215:P215"/>
    <mergeCell ref="B216:G216"/>
    <mergeCell ref="O216:P216"/>
    <mergeCell ref="B229:G229"/>
    <mergeCell ref="O229:P229"/>
    <mergeCell ref="B230:G230"/>
    <mergeCell ref="O230:P230"/>
    <mergeCell ref="B231:G231"/>
    <mergeCell ref="O231:P231"/>
    <mergeCell ref="B226:G226"/>
    <mergeCell ref="O226:P226"/>
    <mergeCell ref="B227:G227"/>
    <mergeCell ref="O227:P227"/>
    <mergeCell ref="B228:G228"/>
    <mergeCell ref="O228:P228"/>
    <mergeCell ref="B223:G223"/>
    <mergeCell ref="O223:P223"/>
    <mergeCell ref="B224:G224"/>
    <mergeCell ref="O224:P224"/>
    <mergeCell ref="B225:G225"/>
    <mergeCell ref="O225:P225"/>
    <mergeCell ref="B238:G238"/>
    <mergeCell ref="O238:P238"/>
    <mergeCell ref="B239:G239"/>
    <mergeCell ref="O239:P239"/>
    <mergeCell ref="B240:G240"/>
    <mergeCell ref="O240:P240"/>
    <mergeCell ref="B235:G235"/>
    <mergeCell ref="O235:P235"/>
    <mergeCell ref="B236:G236"/>
    <mergeCell ref="O236:P236"/>
    <mergeCell ref="B237:G237"/>
    <mergeCell ref="O237:P237"/>
    <mergeCell ref="B232:G232"/>
    <mergeCell ref="O232:P232"/>
    <mergeCell ref="B233:G233"/>
    <mergeCell ref="O233:P233"/>
    <mergeCell ref="B234:G234"/>
    <mergeCell ref="O234:P234"/>
    <mergeCell ref="B247:G247"/>
    <mergeCell ref="O247:P247"/>
    <mergeCell ref="B248:G248"/>
    <mergeCell ref="O248:P248"/>
    <mergeCell ref="B249:G249"/>
    <mergeCell ref="O249:P249"/>
    <mergeCell ref="B244:G244"/>
    <mergeCell ref="O244:P244"/>
    <mergeCell ref="B245:G245"/>
    <mergeCell ref="O245:P245"/>
    <mergeCell ref="B246:G246"/>
    <mergeCell ref="O246:P246"/>
    <mergeCell ref="B241:G241"/>
    <mergeCell ref="O241:P241"/>
    <mergeCell ref="B242:G242"/>
    <mergeCell ref="O242:P242"/>
    <mergeCell ref="B243:G243"/>
    <mergeCell ref="O243:P243"/>
    <mergeCell ref="B256:G256"/>
    <mergeCell ref="O256:P256"/>
    <mergeCell ref="B257:G257"/>
    <mergeCell ref="O257:P257"/>
    <mergeCell ref="B258:G258"/>
    <mergeCell ref="O258:P258"/>
    <mergeCell ref="B253:G253"/>
    <mergeCell ref="O253:P253"/>
    <mergeCell ref="B254:G254"/>
    <mergeCell ref="O254:P254"/>
    <mergeCell ref="B255:G255"/>
    <mergeCell ref="O255:P255"/>
    <mergeCell ref="B250:G250"/>
    <mergeCell ref="O250:P250"/>
    <mergeCell ref="B251:G251"/>
    <mergeCell ref="O251:P251"/>
    <mergeCell ref="B252:G252"/>
    <mergeCell ref="O252:P252"/>
    <mergeCell ref="B265:G265"/>
    <mergeCell ref="O265:P265"/>
    <mergeCell ref="B266:G266"/>
    <mergeCell ref="O266:P266"/>
    <mergeCell ref="B267:G267"/>
    <mergeCell ref="O267:P267"/>
    <mergeCell ref="B262:G262"/>
    <mergeCell ref="O262:P262"/>
    <mergeCell ref="B263:G263"/>
    <mergeCell ref="O263:P263"/>
    <mergeCell ref="B264:G264"/>
    <mergeCell ref="O264:P264"/>
    <mergeCell ref="B259:G259"/>
    <mergeCell ref="O259:P259"/>
    <mergeCell ref="B260:G260"/>
    <mergeCell ref="O260:P260"/>
    <mergeCell ref="B261:G261"/>
    <mergeCell ref="O261:P261"/>
    <mergeCell ref="B274:G274"/>
    <mergeCell ref="O274:P274"/>
    <mergeCell ref="B275:G275"/>
    <mergeCell ref="O275:P275"/>
    <mergeCell ref="B276:G276"/>
    <mergeCell ref="O276:P276"/>
    <mergeCell ref="B271:G271"/>
    <mergeCell ref="O271:P271"/>
    <mergeCell ref="B272:G272"/>
    <mergeCell ref="O272:P272"/>
    <mergeCell ref="B273:G273"/>
    <mergeCell ref="O273:P273"/>
    <mergeCell ref="B268:G268"/>
    <mergeCell ref="O268:P268"/>
    <mergeCell ref="B269:G269"/>
    <mergeCell ref="O269:P269"/>
    <mergeCell ref="B270:G270"/>
    <mergeCell ref="O270:P270"/>
    <mergeCell ref="B283:G283"/>
    <mergeCell ref="O283:P283"/>
    <mergeCell ref="B284:G284"/>
    <mergeCell ref="O284:P284"/>
    <mergeCell ref="B285:G285"/>
    <mergeCell ref="O285:P285"/>
    <mergeCell ref="B280:G280"/>
    <mergeCell ref="O280:P280"/>
    <mergeCell ref="B281:G281"/>
    <mergeCell ref="O281:P281"/>
    <mergeCell ref="B282:G282"/>
    <mergeCell ref="O282:P282"/>
    <mergeCell ref="B277:G277"/>
    <mergeCell ref="O277:P277"/>
    <mergeCell ref="B278:G278"/>
    <mergeCell ref="O278:P278"/>
    <mergeCell ref="B279:G279"/>
    <mergeCell ref="O279:P279"/>
    <mergeCell ref="B292:G292"/>
    <mergeCell ref="O292:P292"/>
    <mergeCell ref="B293:G293"/>
    <mergeCell ref="O293:P293"/>
    <mergeCell ref="B294:G294"/>
    <mergeCell ref="O294:P294"/>
    <mergeCell ref="B289:G289"/>
    <mergeCell ref="O289:P289"/>
    <mergeCell ref="B290:G290"/>
    <mergeCell ref="O290:P290"/>
    <mergeCell ref="B291:G291"/>
    <mergeCell ref="O291:P291"/>
    <mergeCell ref="B286:G286"/>
    <mergeCell ref="O286:P286"/>
    <mergeCell ref="B287:G287"/>
    <mergeCell ref="O287:P287"/>
    <mergeCell ref="B288:G288"/>
    <mergeCell ref="O288:P288"/>
    <mergeCell ref="B301:G301"/>
    <mergeCell ref="O301:P301"/>
    <mergeCell ref="B302:G302"/>
    <mergeCell ref="O302:P302"/>
    <mergeCell ref="B303:G303"/>
    <mergeCell ref="O303:P303"/>
    <mergeCell ref="B298:G298"/>
    <mergeCell ref="O298:P298"/>
    <mergeCell ref="B299:G299"/>
    <mergeCell ref="O299:P299"/>
    <mergeCell ref="B300:G300"/>
    <mergeCell ref="O300:P300"/>
    <mergeCell ref="B295:G295"/>
    <mergeCell ref="O295:P295"/>
    <mergeCell ref="B296:G296"/>
    <mergeCell ref="O296:P296"/>
    <mergeCell ref="B297:G297"/>
    <mergeCell ref="O297:P297"/>
    <mergeCell ref="B310:G310"/>
    <mergeCell ref="O310:P310"/>
    <mergeCell ref="B311:G311"/>
    <mergeCell ref="O311:P311"/>
    <mergeCell ref="B312:G312"/>
    <mergeCell ref="O312:P312"/>
    <mergeCell ref="B307:G307"/>
    <mergeCell ref="O307:P307"/>
    <mergeCell ref="B308:G308"/>
    <mergeCell ref="O308:P308"/>
    <mergeCell ref="B309:G309"/>
    <mergeCell ref="O309:P309"/>
    <mergeCell ref="B304:G304"/>
    <mergeCell ref="O304:P304"/>
    <mergeCell ref="B305:G305"/>
    <mergeCell ref="O305:P305"/>
    <mergeCell ref="B306:G306"/>
    <mergeCell ref="O306:P306"/>
    <mergeCell ref="B319:G319"/>
    <mergeCell ref="O319:P319"/>
    <mergeCell ref="B320:G320"/>
    <mergeCell ref="O320:P320"/>
    <mergeCell ref="B321:G321"/>
    <mergeCell ref="O321:P321"/>
    <mergeCell ref="B316:G316"/>
    <mergeCell ref="O316:P316"/>
    <mergeCell ref="B317:G317"/>
    <mergeCell ref="O317:P317"/>
    <mergeCell ref="B318:G318"/>
    <mergeCell ref="O318:P318"/>
    <mergeCell ref="B313:G313"/>
    <mergeCell ref="O313:P313"/>
    <mergeCell ref="B314:G314"/>
    <mergeCell ref="O314:P314"/>
    <mergeCell ref="B315:G315"/>
    <mergeCell ref="O315:P315"/>
    <mergeCell ref="B328:G328"/>
    <mergeCell ref="O328:P328"/>
    <mergeCell ref="B329:G329"/>
    <mergeCell ref="O329:P329"/>
    <mergeCell ref="B330:G330"/>
    <mergeCell ref="O330:P330"/>
    <mergeCell ref="B325:G325"/>
    <mergeCell ref="O325:P325"/>
    <mergeCell ref="B326:G326"/>
    <mergeCell ref="O326:P326"/>
    <mergeCell ref="B327:G327"/>
    <mergeCell ref="O327:P327"/>
    <mergeCell ref="B322:G322"/>
    <mergeCell ref="O322:P322"/>
    <mergeCell ref="B323:G323"/>
    <mergeCell ref="O323:P323"/>
    <mergeCell ref="B324:G324"/>
    <mergeCell ref="O324:P324"/>
    <mergeCell ref="B337:G337"/>
    <mergeCell ref="O337:P337"/>
    <mergeCell ref="B338:G338"/>
    <mergeCell ref="O338:P338"/>
    <mergeCell ref="B339:G339"/>
    <mergeCell ref="O339:P339"/>
    <mergeCell ref="B334:G334"/>
    <mergeCell ref="O334:P334"/>
    <mergeCell ref="B335:G335"/>
    <mergeCell ref="O335:P335"/>
    <mergeCell ref="B336:G336"/>
    <mergeCell ref="O336:P336"/>
    <mergeCell ref="B331:G331"/>
    <mergeCell ref="O331:P331"/>
    <mergeCell ref="B332:G332"/>
    <mergeCell ref="O332:P332"/>
    <mergeCell ref="B333:G333"/>
    <mergeCell ref="O333:P333"/>
    <mergeCell ref="B346:G346"/>
    <mergeCell ref="O346:P346"/>
    <mergeCell ref="B347:G347"/>
    <mergeCell ref="O347:P347"/>
    <mergeCell ref="B348:G348"/>
    <mergeCell ref="O348:P348"/>
    <mergeCell ref="B343:G343"/>
    <mergeCell ref="O343:P343"/>
    <mergeCell ref="B344:G344"/>
    <mergeCell ref="O344:P344"/>
    <mergeCell ref="B345:G345"/>
    <mergeCell ref="O345:P345"/>
    <mergeCell ref="B340:G340"/>
    <mergeCell ref="O340:P340"/>
    <mergeCell ref="B341:G341"/>
    <mergeCell ref="O341:P341"/>
    <mergeCell ref="B342:G342"/>
    <mergeCell ref="O342:P342"/>
    <mergeCell ref="B355:G355"/>
    <mergeCell ref="O355:P355"/>
    <mergeCell ref="B356:G356"/>
    <mergeCell ref="O356:P356"/>
    <mergeCell ref="B357:G357"/>
    <mergeCell ref="O357:P357"/>
    <mergeCell ref="B352:G352"/>
    <mergeCell ref="O352:P352"/>
    <mergeCell ref="B353:G353"/>
    <mergeCell ref="O353:P353"/>
    <mergeCell ref="B354:G354"/>
    <mergeCell ref="O354:P354"/>
    <mergeCell ref="B349:G349"/>
    <mergeCell ref="O349:P349"/>
    <mergeCell ref="B350:G350"/>
    <mergeCell ref="O350:P350"/>
    <mergeCell ref="B351:G351"/>
    <mergeCell ref="O351:P351"/>
    <mergeCell ref="B364:G364"/>
    <mergeCell ref="O364:P364"/>
    <mergeCell ref="B365:G365"/>
    <mergeCell ref="O365:P365"/>
    <mergeCell ref="B366:G366"/>
    <mergeCell ref="O366:P366"/>
    <mergeCell ref="B361:G361"/>
    <mergeCell ref="O361:P361"/>
    <mergeCell ref="B362:G362"/>
    <mergeCell ref="O362:P362"/>
    <mergeCell ref="B363:G363"/>
    <mergeCell ref="O363:P363"/>
    <mergeCell ref="B358:G358"/>
    <mergeCell ref="O358:P358"/>
    <mergeCell ref="B359:G359"/>
    <mergeCell ref="O359:P359"/>
    <mergeCell ref="B360:G360"/>
    <mergeCell ref="O360:P360"/>
    <mergeCell ref="B373:G373"/>
    <mergeCell ref="O373:P373"/>
    <mergeCell ref="B374:G374"/>
    <mergeCell ref="O374:P374"/>
    <mergeCell ref="B375:G375"/>
    <mergeCell ref="O375:P375"/>
    <mergeCell ref="B370:G370"/>
    <mergeCell ref="O370:P370"/>
    <mergeCell ref="B371:G371"/>
    <mergeCell ref="O371:P371"/>
    <mergeCell ref="B372:G372"/>
    <mergeCell ref="O372:P372"/>
    <mergeCell ref="B367:G367"/>
    <mergeCell ref="O367:P367"/>
    <mergeCell ref="B368:G368"/>
    <mergeCell ref="O368:P368"/>
    <mergeCell ref="B369:G369"/>
    <mergeCell ref="O369:P369"/>
    <mergeCell ref="B382:G382"/>
    <mergeCell ref="O382:P382"/>
    <mergeCell ref="B383:G383"/>
    <mergeCell ref="O383:P383"/>
    <mergeCell ref="B384:G384"/>
    <mergeCell ref="O384:P384"/>
    <mergeCell ref="B379:G379"/>
    <mergeCell ref="O379:P379"/>
    <mergeCell ref="B380:G380"/>
    <mergeCell ref="O380:P380"/>
    <mergeCell ref="B381:G381"/>
    <mergeCell ref="O381:P381"/>
    <mergeCell ref="B376:G376"/>
    <mergeCell ref="O376:P376"/>
    <mergeCell ref="B377:G377"/>
    <mergeCell ref="O377:P377"/>
    <mergeCell ref="B378:G378"/>
    <mergeCell ref="O378:P378"/>
    <mergeCell ref="B391:G391"/>
    <mergeCell ref="O391:P391"/>
    <mergeCell ref="B392:G392"/>
    <mergeCell ref="O392:P392"/>
    <mergeCell ref="B393:G393"/>
    <mergeCell ref="O393:P393"/>
    <mergeCell ref="B388:G388"/>
    <mergeCell ref="O388:P388"/>
    <mergeCell ref="B389:G389"/>
    <mergeCell ref="O389:P389"/>
    <mergeCell ref="B390:G390"/>
    <mergeCell ref="O390:P390"/>
    <mergeCell ref="B385:G385"/>
    <mergeCell ref="O385:P385"/>
    <mergeCell ref="B386:G386"/>
    <mergeCell ref="O386:P386"/>
    <mergeCell ref="B387:G387"/>
    <mergeCell ref="O387:P387"/>
    <mergeCell ref="B400:G400"/>
    <mergeCell ref="O400:P400"/>
    <mergeCell ref="B401:G401"/>
    <mergeCell ref="O401:P401"/>
    <mergeCell ref="B402:G402"/>
    <mergeCell ref="O402:P402"/>
    <mergeCell ref="B397:G397"/>
    <mergeCell ref="O397:P397"/>
    <mergeCell ref="B398:G398"/>
    <mergeCell ref="O398:P398"/>
    <mergeCell ref="B399:G399"/>
    <mergeCell ref="O399:P399"/>
    <mergeCell ref="B394:G394"/>
    <mergeCell ref="O394:P394"/>
    <mergeCell ref="B395:G395"/>
    <mergeCell ref="O395:P395"/>
    <mergeCell ref="B396:G396"/>
    <mergeCell ref="O396:P396"/>
    <mergeCell ref="B409:G409"/>
    <mergeCell ref="O409:P409"/>
    <mergeCell ref="B410:G410"/>
    <mergeCell ref="O410:P410"/>
    <mergeCell ref="B411:G411"/>
    <mergeCell ref="O411:P411"/>
    <mergeCell ref="B406:G406"/>
    <mergeCell ref="O406:P406"/>
    <mergeCell ref="B407:G407"/>
    <mergeCell ref="O407:P407"/>
    <mergeCell ref="B408:G408"/>
    <mergeCell ref="O408:P408"/>
    <mergeCell ref="B403:G403"/>
    <mergeCell ref="O403:P403"/>
    <mergeCell ref="B404:G404"/>
    <mergeCell ref="O404:P404"/>
    <mergeCell ref="B405:G405"/>
    <mergeCell ref="O405:P405"/>
    <mergeCell ref="B418:G418"/>
    <mergeCell ref="O418:P418"/>
    <mergeCell ref="B419:G419"/>
    <mergeCell ref="O419:P419"/>
    <mergeCell ref="B420:G420"/>
    <mergeCell ref="O420:P420"/>
    <mergeCell ref="B415:G415"/>
    <mergeCell ref="O415:P415"/>
    <mergeCell ref="B416:G416"/>
    <mergeCell ref="O416:P416"/>
    <mergeCell ref="B417:G417"/>
    <mergeCell ref="O417:P417"/>
    <mergeCell ref="B412:G412"/>
    <mergeCell ref="O412:P412"/>
    <mergeCell ref="B413:G413"/>
    <mergeCell ref="O413:P413"/>
    <mergeCell ref="B414:G414"/>
    <mergeCell ref="O414:P414"/>
    <mergeCell ref="B427:G427"/>
    <mergeCell ref="O427:P427"/>
    <mergeCell ref="B428:G428"/>
    <mergeCell ref="O428:P428"/>
    <mergeCell ref="B429:G429"/>
    <mergeCell ref="O429:P429"/>
    <mergeCell ref="B424:G424"/>
    <mergeCell ref="O424:P424"/>
    <mergeCell ref="B425:G425"/>
    <mergeCell ref="O425:P425"/>
    <mergeCell ref="B426:G426"/>
    <mergeCell ref="O426:P426"/>
    <mergeCell ref="B421:G421"/>
    <mergeCell ref="O421:P421"/>
    <mergeCell ref="B422:G422"/>
    <mergeCell ref="O422:P422"/>
    <mergeCell ref="B423:G423"/>
    <mergeCell ref="O423:P423"/>
    <mergeCell ref="B436:G436"/>
    <mergeCell ref="O436:P436"/>
    <mergeCell ref="B437:G437"/>
    <mergeCell ref="O437:P437"/>
    <mergeCell ref="B438:G438"/>
    <mergeCell ref="O438:P438"/>
    <mergeCell ref="B433:G433"/>
    <mergeCell ref="O433:P433"/>
    <mergeCell ref="B434:G434"/>
    <mergeCell ref="O434:P434"/>
    <mergeCell ref="B435:G435"/>
    <mergeCell ref="O435:P435"/>
    <mergeCell ref="B430:G430"/>
    <mergeCell ref="O430:P430"/>
    <mergeCell ref="B431:G431"/>
    <mergeCell ref="O431:P431"/>
    <mergeCell ref="B432:G432"/>
    <mergeCell ref="O432:P432"/>
    <mergeCell ref="B445:G445"/>
    <mergeCell ref="O445:P445"/>
    <mergeCell ref="B446:G446"/>
    <mergeCell ref="O446:P446"/>
    <mergeCell ref="B447:G447"/>
    <mergeCell ref="O447:P447"/>
    <mergeCell ref="B442:G442"/>
    <mergeCell ref="O442:P442"/>
    <mergeCell ref="B443:G443"/>
    <mergeCell ref="O443:P443"/>
    <mergeCell ref="B444:G444"/>
    <mergeCell ref="O444:P444"/>
    <mergeCell ref="B439:G439"/>
    <mergeCell ref="O439:P439"/>
    <mergeCell ref="B440:G440"/>
    <mergeCell ref="O440:P440"/>
    <mergeCell ref="B441:G441"/>
    <mergeCell ref="O441:P441"/>
    <mergeCell ref="B454:G454"/>
    <mergeCell ref="O454:P454"/>
    <mergeCell ref="B455:G455"/>
    <mergeCell ref="O455:P455"/>
    <mergeCell ref="B456:G456"/>
    <mergeCell ref="O456:P456"/>
    <mergeCell ref="B451:G451"/>
    <mergeCell ref="O451:P451"/>
    <mergeCell ref="B452:G452"/>
    <mergeCell ref="O452:P452"/>
    <mergeCell ref="B453:G453"/>
    <mergeCell ref="O453:P453"/>
    <mergeCell ref="B448:G448"/>
    <mergeCell ref="O448:P448"/>
    <mergeCell ref="B449:G449"/>
    <mergeCell ref="O449:P449"/>
    <mergeCell ref="B450:G450"/>
    <mergeCell ref="O450:P450"/>
    <mergeCell ref="B463:G463"/>
    <mergeCell ref="O463:P463"/>
    <mergeCell ref="B464:G464"/>
    <mergeCell ref="O464:P464"/>
    <mergeCell ref="B465:G465"/>
    <mergeCell ref="O465:P465"/>
    <mergeCell ref="B460:G460"/>
    <mergeCell ref="O460:P460"/>
    <mergeCell ref="B461:G461"/>
    <mergeCell ref="O461:P461"/>
    <mergeCell ref="B462:G462"/>
    <mergeCell ref="O462:P462"/>
    <mergeCell ref="B457:G457"/>
    <mergeCell ref="O457:P457"/>
    <mergeCell ref="B458:G458"/>
    <mergeCell ref="O458:P458"/>
    <mergeCell ref="B459:G459"/>
    <mergeCell ref="O459:P459"/>
    <mergeCell ref="B472:G472"/>
    <mergeCell ref="O472:P472"/>
    <mergeCell ref="B473:G473"/>
    <mergeCell ref="O473:P473"/>
    <mergeCell ref="B474:G474"/>
    <mergeCell ref="O474:P474"/>
    <mergeCell ref="B469:G469"/>
    <mergeCell ref="O469:P469"/>
    <mergeCell ref="B470:G470"/>
    <mergeCell ref="O470:P470"/>
    <mergeCell ref="B471:G471"/>
    <mergeCell ref="O471:P471"/>
    <mergeCell ref="B466:G466"/>
    <mergeCell ref="O466:P466"/>
    <mergeCell ref="B467:G467"/>
    <mergeCell ref="O467:P467"/>
    <mergeCell ref="B468:G468"/>
    <mergeCell ref="O468:P468"/>
    <mergeCell ref="B481:G481"/>
    <mergeCell ref="O481:P481"/>
    <mergeCell ref="B482:G482"/>
    <mergeCell ref="O482:P482"/>
    <mergeCell ref="B483:G483"/>
    <mergeCell ref="O483:P483"/>
    <mergeCell ref="B478:G478"/>
    <mergeCell ref="O478:P478"/>
    <mergeCell ref="B479:G479"/>
    <mergeCell ref="O479:P479"/>
    <mergeCell ref="B480:G480"/>
    <mergeCell ref="O480:P480"/>
    <mergeCell ref="B475:G475"/>
    <mergeCell ref="O475:P475"/>
    <mergeCell ref="B476:G476"/>
    <mergeCell ref="O476:P476"/>
    <mergeCell ref="B477:G477"/>
    <mergeCell ref="O477:P477"/>
    <mergeCell ref="B490:G490"/>
    <mergeCell ref="O490:P490"/>
    <mergeCell ref="B491:G491"/>
    <mergeCell ref="O491:P491"/>
    <mergeCell ref="B492:G492"/>
    <mergeCell ref="O492:P492"/>
    <mergeCell ref="B487:G487"/>
    <mergeCell ref="O487:P487"/>
    <mergeCell ref="B488:G488"/>
    <mergeCell ref="O488:P488"/>
    <mergeCell ref="B489:G489"/>
    <mergeCell ref="O489:P489"/>
    <mergeCell ref="B484:G484"/>
    <mergeCell ref="O484:P484"/>
    <mergeCell ref="B485:G485"/>
    <mergeCell ref="O485:P485"/>
    <mergeCell ref="B486:G486"/>
    <mergeCell ref="O486:P486"/>
    <mergeCell ref="B499:G499"/>
    <mergeCell ref="O499:P499"/>
    <mergeCell ref="B500:G500"/>
    <mergeCell ref="O500:P500"/>
    <mergeCell ref="B501:G501"/>
    <mergeCell ref="O501:P501"/>
    <mergeCell ref="B496:G496"/>
    <mergeCell ref="O496:P496"/>
    <mergeCell ref="B497:G497"/>
    <mergeCell ref="O497:P497"/>
    <mergeCell ref="B498:G498"/>
    <mergeCell ref="O498:P498"/>
    <mergeCell ref="B493:G493"/>
    <mergeCell ref="O493:P493"/>
    <mergeCell ref="B494:G494"/>
    <mergeCell ref="O494:P494"/>
    <mergeCell ref="B495:G495"/>
    <mergeCell ref="O495:P495"/>
    <mergeCell ref="B508:G508"/>
    <mergeCell ref="O508:P508"/>
    <mergeCell ref="B509:G509"/>
    <mergeCell ref="O509:P509"/>
    <mergeCell ref="B510:G510"/>
    <mergeCell ref="O510:P510"/>
    <mergeCell ref="B505:G505"/>
    <mergeCell ref="O505:P505"/>
    <mergeCell ref="B506:G506"/>
    <mergeCell ref="O506:P506"/>
    <mergeCell ref="B507:G507"/>
    <mergeCell ref="O507:P507"/>
    <mergeCell ref="B502:G502"/>
    <mergeCell ref="O502:P502"/>
    <mergeCell ref="B503:G503"/>
    <mergeCell ref="O503:P503"/>
    <mergeCell ref="B504:G504"/>
    <mergeCell ref="O504:P504"/>
    <mergeCell ref="B517:G517"/>
    <mergeCell ref="O517:P517"/>
    <mergeCell ref="B518:G518"/>
    <mergeCell ref="O518:P518"/>
    <mergeCell ref="B519:G519"/>
    <mergeCell ref="O519:P519"/>
    <mergeCell ref="B514:G514"/>
    <mergeCell ref="O514:P514"/>
    <mergeCell ref="B515:G515"/>
    <mergeCell ref="O515:P515"/>
    <mergeCell ref="B516:G516"/>
    <mergeCell ref="O516:P516"/>
    <mergeCell ref="B511:G511"/>
    <mergeCell ref="O511:P511"/>
    <mergeCell ref="B512:G512"/>
    <mergeCell ref="O512:P512"/>
    <mergeCell ref="B513:G513"/>
    <mergeCell ref="O513:P513"/>
    <mergeCell ref="B526:G526"/>
    <mergeCell ref="O526:P526"/>
    <mergeCell ref="B527:G527"/>
    <mergeCell ref="O527:P527"/>
    <mergeCell ref="B528:G528"/>
    <mergeCell ref="O528:P528"/>
    <mergeCell ref="B523:G523"/>
    <mergeCell ref="O523:P523"/>
    <mergeCell ref="B524:G524"/>
    <mergeCell ref="O524:P524"/>
    <mergeCell ref="B525:G525"/>
    <mergeCell ref="O525:P525"/>
    <mergeCell ref="B520:G520"/>
    <mergeCell ref="O520:P520"/>
    <mergeCell ref="B521:G521"/>
    <mergeCell ref="O521:P521"/>
    <mergeCell ref="B522:G522"/>
    <mergeCell ref="O522:P522"/>
    <mergeCell ref="B535:G535"/>
    <mergeCell ref="O535:P535"/>
    <mergeCell ref="B536:G536"/>
    <mergeCell ref="O536:P536"/>
    <mergeCell ref="B537:G537"/>
    <mergeCell ref="O537:P537"/>
    <mergeCell ref="B532:G532"/>
    <mergeCell ref="O532:P532"/>
    <mergeCell ref="B533:G533"/>
    <mergeCell ref="O533:P533"/>
    <mergeCell ref="B534:G534"/>
    <mergeCell ref="O534:P534"/>
    <mergeCell ref="B529:G529"/>
    <mergeCell ref="O529:P529"/>
    <mergeCell ref="B530:G530"/>
    <mergeCell ref="O530:P530"/>
    <mergeCell ref="B531:G531"/>
    <mergeCell ref="O531:P531"/>
    <mergeCell ref="B544:G544"/>
    <mergeCell ref="O544:P544"/>
    <mergeCell ref="B545:G545"/>
    <mergeCell ref="O545:P545"/>
    <mergeCell ref="B546:G546"/>
    <mergeCell ref="O546:P546"/>
    <mergeCell ref="B541:G541"/>
    <mergeCell ref="O541:P541"/>
    <mergeCell ref="B542:G542"/>
    <mergeCell ref="O542:P542"/>
    <mergeCell ref="B543:G543"/>
    <mergeCell ref="O543:P543"/>
    <mergeCell ref="B538:G538"/>
    <mergeCell ref="O538:P538"/>
    <mergeCell ref="B539:G539"/>
    <mergeCell ref="O539:P539"/>
    <mergeCell ref="B540:G540"/>
    <mergeCell ref="O540:P540"/>
    <mergeCell ref="B553:G553"/>
    <mergeCell ref="O553:P553"/>
    <mergeCell ref="B554:G554"/>
    <mergeCell ref="O554:P554"/>
    <mergeCell ref="B555:G555"/>
    <mergeCell ref="O555:P555"/>
    <mergeCell ref="B550:G550"/>
    <mergeCell ref="O550:P550"/>
    <mergeCell ref="B551:G551"/>
    <mergeCell ref="O551:P551"/>
    <mergeCell ref="B552:G552"/>
    <mergeCell ref="O552:P552"/>
    <mergeCell ref="B547:G547"/>
    <mergeCell ref="O547:P547"/>
    <mergeCell ref="B548:G548"/>
    <mergeCell ref="O548:P548"/>
    <mergeCell ref="B549:G549"/>
    <mergeCell ref="O549:P549"/>
    <mergeCell ref="B562:G562"/>
    <mergeCell ref="O562:P562"/>
    <mergeCell ref="B563:G563"/>
    <mergeCell ref="O563:P563"/>
    <mergeCell ref="B564:G564"/>
    <mergeCell ref="O564:P564"/>
    <mergeCell ref="B559:G559"/>
    <mergeCell ref="O559:P559"/>
    <mergeCell ref="B560:G560"/>
    <mergeCell ref="O560:P560"/>
    <mergeCell ref="B561:G561"/>
    <mergeCell ref="O561:P561"/>
    <mergeCell ref="B556:G556"/>
    <mergeCell ref="O556:P556"/>
    <mergeCell ref="B557:G557"/>
    <mergeCell ref="O557:P557"/>
    <mergeCell ref="B558:G558"/>
    <mergeCell ref="O558:P558"/>
    <mergeCell ref="B571:G571"/>
    <mergeCell ref="O571:P571"/>
    <mergeCell ref="B572:G572"/>
    <mergeCell ref="O572:P572"/>
    <mergeCell ref="B573:G573"/>
    <mergeCell ref="O573:P573"/>
    <mergeCell ref="B568:G568"/>
    <mergeCell ref="O568:P568"/>
    <mergeCell ref="B569:G569"/>
    <mergeCell ref="O569:P569"/>
    <mergeCell ref="B570:G570"/>
    <mergeCell ref="O570:P570"/>
    <mergeCell ref="B565:G565"/>
    <mergeCell ref="O565:P565"/>
    <mergeCell ref="B566:G566"/>
    <mergeCell ref="O566:P566"/>
    <mergeCell ref="B567:G567"/>
    <mergeCell ref="O567:P567"/>
    <mergeCell ref="B580:G580"/>
    <mergeCell ref="O580:P580"/>
    <mergeCell ref="B581:G581"/>
    <mergeCell ref="O581:P581"/>
    <mergeCell ref="B582:G582"/>
    <mergeCell ref="O582:P582"/>
    <mergeCell ref="B577:G577"/>
    <mergeCell ref="O577:P577"/>
    <mergeCell ref="B578:G578"/>
    <mergeCell ref="O578:P578"/>
    <mergeCell ref="B579:G579"/>
    <mergeCell ref="O579:P579"/>
    <mergeCell ref="B574:G574"/>
    <mergeCell ref="O574:P574"/>
    <mergeCell ref="B575:G575"/>
    <mergeCell ref="O575:P575"/>
    <mergeCell ref="B576:G576"/>
    <mergeCell ref="O576:P576"/>
    <mergeCell ref="B589:G589"/>
    <mergeCell ref="O589:P589"/>
    <mergeCell ref="B590:G590"/>
    <mergeCell ref="O590:P590"/>
    <mergeCell ref="B591:G591"/>
    <mergeCell ref="O591:P591"/>
    <mergeCell ref="B586:G586"/>
    <mergeCell ref="O586:P586"/>
    <mergeCell ref="B587:G587"/>
    <mergeCell ref="O587:P587"/>
    <mergeCell ref="B588:G588"/>
    <mergeCell ref="O588:P588"/>
    <mergeCell ref="B583:G583"/>
    <mergeCell ref="O583:P583"/>
    <mergeCell ref="B584:G584"/>
    <mergeCell ref="O584:P584"/>
    <mergeCell ref="B585:G585"/>
    <mergeCell ref="O585:P585"/>
    <mergeCell ref="B598:G598"/>
    <mergeCell ref="O598:P598"/>
    <mergeCell ref="B599:G599"/>
    <mergeCell ref="O599:P599"/>
    <mergeCell ref="B600:G600"/>
    <mergeCell ref="O600:P600"/>
    <mergeCell ref="B595:G595"/>
    <mergeCell ref="O595:P595"/>
    <mergeCell ref="B596:G596"/>
    <mergeCell ref="O596:P596"/>
    <mergeCell ref="B597:G597"/>
    <mergeCell ref="O597:P597"/>
    <mergeCell ref="B592:G592"/>
    <mergeCell ref="O592:P592"/>
    <mergeCell ref="B593:G593"/>
    <mergeCell ref="O593:P593"/>
    <mergeCell ref="B594:G594"/>
    <mergeCell ref="O594:P594"/>
    <mergeCell ref="B607:G607"/>
    <mergeCell ref="O607:P607"/>
    <mergeCell ref="B608:G608"/>
    <mergeCell ref="O608:P608"/>
    <mergeCell ref="B609:G609"/>
    <mergeCell ref="O609:P609"/>
    <mergeCell ref="B604:G604"/>
    <mergeCell ref="O604:P604"/>
    <mergeCell ref="B605:G605"/>
    <mergeCell ref="O605:P605"/>
    <mergeCell ref="B606:G606"/>
    <mergeCell ref="O606:P606"/>
    <mergeCell ref="B601:G601"/>
    <mergeCell ref="O601:P601"/>
    <mergeCell ref="B602:G602"/>
    <mergeCell ref="O602:P602"/>
    <mergeCell ref="B603:G603"/>
    <mergeCell ref="O603:P603"/>
    <mergeCell ref="B616:G616"/>
    <mergeCell ref="O616:P616"/>
    <mergeCell ref="B617:G617"/>
    <mergeCell ref="O617:P617"/>
    <mergeCell ref="B618:G618"/>
    <mergeCell ref="O618:P618"/>
    <mergeCell ref="B613:G613"/>
    <mergeCell ref="O613:P613"/>
    <mergeCell ref="B614:G614"/>
    <mergeCell ref="O614:P614"/>
    <mergeCell ref="B615:G615"/>
    <mergeCell ref="O615:P615"/>
    <mergeCell ref="B610:G610"/>
    <mergeCell ref="O610:P610"/>
    <mergeCell ref="B611:G611"/>
    <mergeCell ref="O611:P611"/>
    <mergeCell ref="B612:G612"/>
    <mergeCell ref="O612:P612"/>
    <mergeCell ref="B625:G625"/>
    <mergeCell ref="O625:P625"/>
    <mergeCell ref="B626:G626"/>
    <mergeCell ref="O626:P626"/>
    <mergeCell ref="B627:G627"/>
    <mergeCell ref="O627:P627"/>
    <mergeCell ref="B622:G622"/>
    <mergeCell ref="O622:P622"/>
    <mergeCell ref="B623:G623"/>
    <mergeCell ref="O623:P623"/>
    <mergeCell ref="B624:G624"/>
    <mergeCell ref="O624:P624"/>
    <mergeCell ref="B619:G619"/>
    <mergeCell ref="O619:P619"/>
    <mergeCell ref="B620:G620"/>
    <mergeCell ref="O620:P620"/>
    <mergeCell ref="B621:G621"/>
    <mergeCell ref="O621:P621"/>
    <mergeCell ref="B634:G634"/>
    <mergeCell ref="O634:P634"/>
    <mergeCell ref="B635:G635"/>
    <mergeCell ref="O635:P635"/>
    <mergeCell ref="B636:G636"/>
    <mergeCell ref="O636:P636"/>
    <mergeCell ref="B631:G631"/>
    <mergeCell ref="O631:P631"/>
    <mergeCell ref="B632:G632"/>
    <mergeCell ref="O632:P632"/>
    <mergeCell ref="B633:G633"/>
    <mergeCell ref="O633:P633"/>
    <mergeCell ref="B628:G628"/>
    <mergeCell ref="O628:P628"/>
    <mergeCell ref="B629:G629"/>
    <mergeCell ref="O629:P629"/>
    <mergeCell ref="B630:G630"/>
    <mergeCell ref="O630:P630"/>
    <mergeCell ref="B643:G643"/>
    <mergeCell ref="O643:P643"/>
    <mergeCell ref="B644:G644"/>
    <mergeCell ref="O644:P644"/>
    <mergeCell ref="B645:G645"/>
    <mergeCell ref="O645:P645"/>
    <mergeCell ref="B640:G640"/>
    <mergeCell ref="O640:P640"/>
    <mergeCell ref="B641:G641"/>
    <mergeCell ref="O641:P641"/>
    <mergeCell ref="B642:G642"/>
    <mergeCell ref="O642:P642"/>
    <mergeCell ref="B637:G637"/>
    <mergeCell ref="O637:P637"/>
    <mergeCell ref="B638:G638"/>
    <mergeCell ref="O638:P638"/>
    <mergeCell ref="B639:G639"/>
    <mergeCell ref="O639:P639"/>
    <mergeCell ref="B652:G652"/>
    <mergeCell ref="O652:P652"/>
    <mergeCell ref="B653:G653"/>
    <mergeCell ref="O653:P653"/>
    <mergeCell ref="B654:G654"/>
    <mergeCell ref="O654:P654"/>
    <mergeCell ref="B649:G649"/>
    <mergeCell ref="O649:P649"/>
    <mergeCell ref="B650:G650"/>
    <mergeCell ref="O650:P650"/>
    <mergeCell ref="B651:G651"/>
    <mergeCell ref="O651:P651"/>
    <mergeCell ref="B646:G646"/>
    <mergeCell ref="O646:P646"/>
    <mergeCell ref="B647:G647"/>
    <mergeCell ref="O647:P647"/>
    <mergeCell ref="B648:G648"/>
    <mergeCell ref="O648:P648"/>
    <mergeCell ref="B661:G661"/>
    <mergeCell ref="O661:P661"/>
    <mergeCell ref="B662:G662"/>
    <mergeCell ref="O662:P662"/>
    <mergeCell ref="B663:G663"/>
    <mergeCell ref="O663:P663"/>
    <mergeCell ref="B658:G658"/>
    <mergeCell ref="O658:P658"/>
    <mergeCell ref="B659:G659"/>
    <mergeCell ref="O659:P659"/>
    <mergeCell ref="B660:G660"/>
    <mergeCell ref="O660:P660"/>
    <mergeCell ref="B655:G655"/>
    <mergeCell ref="O655:P655"/>
    <mergeCell ref="B656:G656"/>
    <mergeCell ref="O656:P656"/>
    <mergeCell ref="B657:G657"/>
    <mergeCell ref="O657:P657"/>
    <mergeCell ref="B670:G670"/>
    <mergeCell ref="O670:P670"/>
    <mergeCell ref="B671:G671"/>
    <mergeCell ref="O671:P671"/>
    <mergeCell ref="B672:G672"/>
    <mergeCell ref="O672:P672"/>
    <mergeCell ref="B667:G667"/>
    <mergeCell ref="O667:P667"/>
    <mergeCell ref="B668:G668"/>
    <mergeCell ref="O668:P668"/>
    <mergeCell ref="B669:G669"/>
    <mergeCell ref="O669:P669"/>
    <mergeCell ref="B664:G664"/>
    <mergeCell ref="O664:P664"/>
    <mergeCell ref="B665:G665"/>
    <mergeCell ref="O665:P665"/>
    <mergeCell ref="B666:G666"/>
    <mergeCell ref="O666:P666"/>
    <mergeCell ref="B679:G679"/>
    <mergeCell ref="O679:P679"/>
    <mergeCell ref="B680:G680"/>
    <mergeCell ref="O680:P680"/>
    <mergeCell ref="B681:G681"/>
    <mergeCell ref="O681:P681"/>
    <mergeCell ref="B676:G676"/>
    <mergeCell ref="O676:P676"/>
    <mergeCell ref="B677:G677"/>
    <mergeCell ref="O677:P677"/>
    <mergeCell ref="B678:G678"/>
    <mergeCell ref="O678:P678"/>
    <mergeCell ref="B673:G673"/>
    <mergeCell ref="O673:P673"/>
    <mergeCell ref="B674:G674"/>
    <mergeCell ref="O674:P674"/>
    <mergeCell ref="B675:G675"/>
    <mergeCell ref="O675:P675"/>
    <mergeCell ref="B688:G688"/>
    <mergeCell ref="O688:P688"/>
    <mergeCell ref="B689:G689"/>
    <mergeCell ref="O689:P689"/>
    <mergeCell ref="B690:G690"/>
    <mergeCell ref="O690:P690"/>
    <mergeCell ref="B685:G685"/>
    <mergeCell ref="O685:P685"/>
    <mergeCell ref="B686:G686"/>
    <mergeCell ref="O686:P686"/>
    <mergeCell ref="B687:G687"/>
    <mergeCell ref="O687:P687"/>
    <mergeCell ref="B682:G682"/>
    <mergeCell ref="O682:P682"/>
    <mergeCell ref="B683:G683"/>
    <mergeCell ref="O683:P683"/>
    <mergeCell ref="B684:G684"/>
    <mergeCell ref="O684:P684"/>
    <mergeCell ref="B697:G697"/>
    <mergeCell ref="O697:P697"/>
    <mergeCell ref="B698:G698"/>
    <mergeCell ref="O698:P698"/>
    <mergeCell ref="B699:G699"/>
    <mergeCell ref="O699:P699"/>
    <mergeCell ref="B694:G694"/>
    <mergeCell ref="O694:P694"/>
    <mergeCell ref="B695:G695"/>
    <mergeCell ref="O695:P695"/>
    <mergeCell ref="B696:G696"/>
    <mergeCell ref="O696:P696"/>
    <mergeCell ref="B691:G691"/>
    <mergeCell ref="O691:P691"/>
    <mergeCell ref="B692:G692"/>
    <mergeCell ref="O692:P692"/>
    <mergeCell ref="B693:G693"/>
    <mergeCell ref="O693:P693"/>
    <mergeCell ref="B706:G706"/>
    <mergeCell ref="O706:P706"/>
    <mergeCell ref="B707:G707"/>
    <mergeCell ref="O707:P707"/>
    <mergeCell ref="B708:G708"/>
    <mergeCell ref="O708:P708"/>
    <mergeCell ref="B703:G703"/>
    <mergeCell ref="O703:P703"/>
    <mergeCell ref="B704:G704"/>
    <mergeCell ref="O704:P704"/>
    <mergeCell ref="B705:G705"/>
    <mergeCell ref="O705:P705"/>
    <mergeCell ref="B700:G700"/>
    <mergeCell ref="O700:P700"/>
    <mergeCell ref="B701:G701"/>
    <mergeCell ref="O701:P701"/>
    <mergeCell ref="B702:G702"/>
    <mergeCell ref="O702:P702"/>
    <mergeCell ref="B715:G715"/>
    <mergeCell ref="O715:P715"/>
    <mergeCell ref="B716:G716"/>
    <mergeCell ref="O716:P716"/>
    <mergeCell ref="B717:G717"/>
    <mergeCell ref="O717:P717"/>
    <mergeCell ref="B712:G712"/>
    <mergeCell ref="O712:P712"/>
    <mergeCell ref="B713:G713"/>
    <mergeCell ref="O713:P713"/>
    <mergeCell ref="B714:G714"/>
    <mergeCell ref="O714:P714"/>
    <mergeCell ref="B709:G709"/>
    <mergeCell ref="O709:P709"/>
    <mergeCell ref="B710:G710"/>
    <mergeCell ref="O710:P710"/>
    <mergeCell ref="B711:G711"/>
    <mergeCell ref="O711:P711"/>
    <mergeCell ref="B724:G724"/>
    <mergeCell ref="O724:P724"/>
    <mergeCell ref="B725:G725"/>
    <mergeCell ref="O725:P725"/>
    <mergeCell ref="B726:G726"/>
    <mergeCell ref="O726:P726"/>
    <mergeCell ref="B721:G721"/>
    <mergeCell ref="O721:P721"/>
    <mergeCell ref="B722:G722"/>
    <mergeCell ref="O722:P722"/>
    <mergeCell ref="B723:G723"/>
    <mergeCell ref="O723:P723"/>
    <mergeCell ref="B718:G718"/>
    <mergeCell ref="O718:P718"/>
    <mergeCell ref="B719:G719"/>
    <mergeCell ref="O719:P719"/>
    <mergeCell ref="B720:G720"/>
    <mergeCell ref="O720:P720"/>
    <mergeCell ref="B733:G733"/>
    <mergeCell ref="O733:P733"/>
    <mergeCell ref="B734:G734"/>
    <mergeCell ref="O734:P734"/>
    <mergeCell ref="B735:G735"/>
    <mergeCell ref="O735:P735"/>
    <mergeCell ref="B730:G730"/>
    <mergeCell ref="O730:P730"/>
    <mergeCell ref="B731:G731"/>
    <mergeCell ref="O731:P731"/>
    <mergeCell ref="B732:G732"/>
    <mergeCell ref="O732:P732"/>
    <mergeCell ref="B727:G727"/>
    <mergeCell ref="O727:P727"/>
    <mergeCell ref="B728:G728"/>
    <mergeCell ref="O728:P728"/>
    <mergeCell ref="B729:G729"/>
    <mergeCell ref="O729:P729"/>
    <mergeCell ref="B742:G742"/>
    <mergeCell ref="O742:P742"/>
    <mergeCell ref="B743:G743"/>
    <mergeCell ref="O743:P743"/>
    <mergeCell ref="B744:G744"/>
    <mergeCell ref="O744:P744"/>
    <mergeCell ref="B739:G739"/>
    <mergeCell ref="O739:P739"/>
    <mergeCell ref="B740:G740"/>
    <mergeCell ref="O740:P740"/>
    <mergeCell ref="B741:G741"/>
    <mergeCell ref="O741:P741"/>
    <mergeCell ref="B736:G736"/>
    <mergeCell ref="O736:P736"/>
    <mergeCell ref="B737:G737"/>
    <mergeCell ref="O737:P737"/>
    <mergeCell ref="B738:G738"/>
    <mergeCell ref="O738:P738"/>
    <mergeCell ref="B751:G751"/>
    <mergeCell ref="O751:P751"/>
    <mergeCell ref="B752:G752"/>
    <mergeCell ref="O752:P752"/>
    <mergeCell ref="B753:G753"/>
    <mergeCell ref="O753:P753"/>
    <mergeCell ref="B748:G748"/>
    <mergeCell ref="O748:P748"/>
    <mergeCell ref="B749:G749"/>
    <mergeCell ref="O749:P749"/>
    <mergeCell ref="B750:G750"/>
    <mergeCell ref="O750:P750"/>
    <mergeCell ref="B745:G745"/>
    <mergeCell ref="O745:P745"/>
    <mergeCell ref="B746:G746"/>
    <mergeCell ref="O746:P746"/>
    <mergeCell ref="B747:G747"/>
    <mergeCell ref="O747:P747"/>
    <mergeCell ref="B760:G760"/>
    <mergeCell ref="O760:P760"/>
    <mergeCell ref="B761:G761"/>
    <mergeCell ref="O761:P761"/>
    <mergeCell ref="B762:G762"/>
    <mergeCell ref="O762:P762"/>
    <mergeCell ref="B757:G757"/>
    <mergeCell ref="O757:P757"/>
    <mergeCell ref="B758:G758"/>
    <mergeCell ref="O758:P758"/>
    <mergeCell ref="B759:G759"/>
    <mergeCell ref="O759:P759"/>
    <mergeCell ref="B754:G754"/>
    <mergeCell ref="O754:P754"/>
    <mergeCell ref="B755:G755"/>
    <mergeCell ref="O755:P755"/>
    <mergeCell ref="B756:G756"/>
    <mergeCell ref="O756:P756"/>
    <mergeCell ref="B769:G769"/>
    <mergeCell ref="O769:P769"/>
    <mergeCell ref="B770:G770"/>
    <mergeCell ref="O770:P770"/>
    <mergeCell ref="B771:G771"/>
    <mergeCell ref="O771:P771"/>
    <mergeCell ref="B766:G766"/>
    <mergeCell ref="O766:P766"/>
    <mergeCell ref="B767:G767"/>
    <mergeCell ref="O767:P767"/>
    <mergeCell ref="B768:G768"/>
    <mergeCell ref="O768:P768"/>
    <mergeCell ref="B763:G763"/>
    <mergeCell ref="O763:P763"/>
    <mergeCell ref="B764:G764"/>
    <mergeCell ref="O764:P764"/>
    <mergeCell ref="B765:G765"/>
    <mergeCell ref="O765:P765"/>
    <mergeCell ref="B778:G778"/>
    <mergeCell ref="O778:P778"/>
    <mergeCell ref="B779:G779"/>
    <mergeCell ref="O779:P779"/>
    <mergeCell ref="B780:G780"/>
    <mergeCell ref="O780:P780"/>
    <mergeCell ref="B775:G775"/>
    <mergeCell ref="O775:P775"/>
    <mergeCell ref="B776:G776"/>
    <mergeCell ref="O776:P776"/>
    <mergeCell ref="B777:G777"/>
    <mergeCell ref="O777:P777"/>
    <mergeCell ref="B772:G772"/>
    <mergeCell ref="O772:P772"/>
    <mergeCell ref="B773:G773"/>
    <mergeCell ref="O773:P773"/>
    <mergeCell ref="B774:G774"/>
    <mergeCell ref="O774:P774"/>
    <mergeCell ref="B787:G787"/>
    <mergeCell ref="O787:P787"/>
    <mergeCell ref="B788:G788"/>
    <mergeCell ref="O788:P788"/>
    <mergeCell ref="B789:G789"/>
    <mergeCell ref="O789:P789"/>
    <mergeCell ref="B784:G784"/>
    <mergeCell ref="O784:P784"/>
    <mergeCell ref="B785:G785"/>
    <mergeCell ref="O785:P785"/>
    <mergeCell ref="B786:G786"/>
    <mergeCell ref="O786:P786"/>
    <mergeCell ref="B781:G781"/>
    <mergeCell ref="O781:P781"/>
    <mergeCell ref="B782:G782"/>
    <mergeCell ref="O782:P782"/>
    <mergeCell ref="B783:G783"/>
    <mergeCell ref="O783:P783"/>
    <mergeCell ref="B796:G796"/>
    <mergeCell ref="O796:P796"/>
    <mergeCell ref="B797:G797"/>
    <mergeCell ref="O797:P797"/>
    <mergeCell ref="B798:G798"/>
    <mergeCell ref="O798:P798"/>
    <mergeCell ref="B793:G793"/>
    <mergeCell ref="O793:P793"/>
    <mergeCell ref="B794:G794"/>
    <mergeCell ref="O794:P794"/>
    <mergeCell ref="B795:G795"/>
    <mergeCell ref="O795:P795"/>
    <mergeCell ref="B790:G790"/>
    <mergeCell ref="O790:P790"/>
    <mergeCell ref="B791:G791"/>
    <mergeCell ref="O791:P791"/>
    <mergeCell ref="B792:G792"/>
    <mergeCell ref="O792:P792"/>
    <mergeCell ref="B805:G805"/>
    <mergeCell ref="O805:P805"/>
    <mergeCell ref="B806:G806"/>
    <mergeCell ref="O806:P806"/>
    <mergeCell ref="B807:G807"/>
    <mergeCell ref="O807:P807"/>
    <mergeCell ref="B802:G802"/>
    <mergeCell ref="O802:P802"/>
    <mergeCell ref="B803:G803"/>
    <mergeCell ref="O803:P803"/>
    <mergeCell ref="B804:G804"/>
    <mergeCell ref="O804:P804"/>
    <mergeCell ref="B799:G799"/>
    <mergeCell ref="O799:P799"/>
    <mergeCell ref="B800:G800"/>
    <mergeCell ref="O800:P800"/>
    <mergeCell ref="B801:G801"/>
    <mergeCell ref="O801:P801"/>
    <mergeCell ref="B814:G814"/>
    <mergeCell ref="O814:P814"/>
    <mergeCell ref="B815:G815"/>
    <mergeCell ref="O815:P815"/>
    <mergeCell ref="B816:G816"/>
    <mergeCell ref="O816:P816"/>
    <mergeCell ref="B811:G811"/>
    <mergeCell ref="O811:P811"/>
    <mergeCell ref="B812:G812"/>
    <mergeCell ref="O812:P812"/>
    <mergeCell ref="B813:G813"/>
    <mergeCell ref="O813:P813"/>
    <mergeCell ref="B808:G808"/>
    <mergeCell ref="O808:P808"/>
    <mergeCell ref="B809:G809"/>
    <mergeCell ref="O809:P809"/>
    <mergeCell ref="B810:G810"/>
    <mergeCell ref="O810:P810"/>
    <mergeCell ref="B823:G823"/>
    <mergeCell ref="O823:P823"/>
    <mergeCell ref="B824:G824"/>
    <mergeCell ref="O824:P824"/>
    <mergeCell ref="B825:G825"/>
    <mergeCell ref="O825:P825"/>
    <mergeCell ref="B820:G820"/>
    <mergeCell ref="O820:P820"/>
    <mergeCell ref="B821:G821"/>
    <mergeCell ref="O821:P821"/>
    <mergeCell ref="B822:G822"/>
    <mergeCell ref="O822:P822"/>
    <mergeCell ref="B817:G817"/>
    <mergeCell ref="O817:P817"/>
    <mergeCell ref="B818:G818"/>
    <mergeCell ref="O818:P818"/>
    <mergeCell ref="B819:G819"/>
    <mergeCell ref="O819:P819"/>
    <mergeCell ref="B832:G832"/>
    <mergeCell ref="O832:P832"/>
    <mergeCell ref="B833:G833"/>
    <mergeCell ref="O833:P833"/>
    <mergeCell ref="B834:G834"/>
    <mergeCell ref="O834:P834"/>
    <mergeCell ref="B829:G829"/>
    <mergeCell ref="O829:P829"/>
    <mergeCell ref="B830:G830"/>
    <mergeCell ref="O830:P830"/>
    <mergeCell ref="B831:G831"/>
    <mergeCell ref="O831:P831"/>
    <mergeCell ref="B826:G826"/>
    <mergeCell ref="O826:P826"/>
    <mergeCell ref="B827:G827"/>
    <mergeCell ref="O827:P827"/>
    <mergeCell ref="B828:G828"/>
    <mergeCell ref="O828:P828"/>
    <mergeCell ref="B841:G841"/>
    <mergeCell ref="O841:P841"/>
    <mergeCell ref="B842:G842"/>
    <mergeCell ref="O842:P842"/>
    <mergeCell ref="B843:G843"/>
    <mergeCell ref="O843:P843"/>
    <mergeCell ref="B838:G838"/>
    <mergeCell ref="O838:P838"/>
    <mergeCell ref="B839:G839"/>
    <mergeCell ref="O839:P839"/>
    <mergeCell ref="B840:G840"/>
    <mergeCell ref="O840:P840"/>
    <mergeCell ref="B835:G835"/>
    <mergeCell ref="O835:P835"/>
    <mergeCell ref="B836:G836"/>
    <mergeCell ref="O836:P836"/>
    <mergeCell ref="B837:G837"/>
    <mergeCell ref="O837:P837"/>
    <mergeCell ref="B853:G853"/>
    <mergeCell ref="O853:P853"/>
    <mergeCell ref="B850:G850"/>
    <mergeCell ref="O850:P850"/>
    <mergeCell ref="B851:G851"/>
    <mergeCell ref="O851:P851"/>
    <mergeCell ref="B852:G852"/>
    <mergeCell ref="O852:P852"/>
    <mergeCell ref="B847:G847"/>
    <mergeCell ref="O847:P847"/>
    <mergeCell ref="B848:G848"/>
    <mergeCell ref="O848:P848"/>
    <mergeCell ref="B849:G849"/>
    <mergeCell ref="O849:P849"/>
    <mergeCell ref="B844:G844"/>
    <mergeCell ref="O844:P844"/>
    <mergeCell ref="B845:G845"/>
    <mergeCell ref="O845:P845"/>
    <mergeCell ref="B846:G846"/>
    <mergeCell ref="O846:P846"/>
  </mergeCells>
  <pageMargins left="0.39370078740157499" right="0.39370078740157499" top="0.999999984981507" bottom="0.999999984981507" header="0.499999992490753" footer="0.499999992490753"/>
  <pageSetup paperSize="9" scale="98" fitToHeight="0" orientation="portrait" r:id="rId1"/>
  <headerFooter alignWithMargins="0">
    <oddHeader>&amp;CСтраница &amp;P из &amp;N</oddHeader>
  </headerFooter>
</worksheet>
</file>

<file path=xl/worksheets/sheet5.xml><?xml version="1.0" encoding="utf-8"?>
<worksheet xmlns="http://schemas.openxmlformats.org/spreadsheetml/2006/main" xmlns:r="http://schemas.openxmlformats.org/officeDocument/2006/relationships">
  <dimension ref="A1:C35"/>
  <sheetViews>
    <sheetView tabSelected="1" workbookViewId="0">
      <selection activeCell="B15" sqref="B15"/>
    </sheetView>
  </sheetViews>
  <sheetFormatPr defaultRowHeight="15"/>
  <cols>
    <col min="1" max="1" width="46.85546875" style="297" customWidth="1"/>
    <col min="2" max="2" width="48.140625" style="297" customWidth="1"/>
    <col min="3" max="3" width="35.28515625" style="297" customWidth="1"/>
    <col min="4" max="4" width="3" style="297" customWidth="1"/>
    <col min="5" max="16384" width="9.140625" style="297"/>
  </cols>
  <sheetData>
    <row r="1" spans="1:3">
      <c r="B1" s="364" t="s">
        <v>1133</v>
      </c>
      <c r="C1" s="365"/>
    </row>
    <row r="2" spans="1:3">
      <c r="A2" s="366" t="s">
        <v>69</v>
      </c>
      <c r="B2" s="365"/>
      <c r="C2" s="365"/>
    </row>
    <row r="3" spans="1:3">
      <c r="A3" s="298"/>
      <c r="B3" s="299"/>
      <c r="C3" s="300" t="s">
        <v>70</v>
      </c>
    </row>
    <row r="4" spans="1:3">
      <c r="B4" s="364" t="s">
        <v>1183</v>
      </c>
      <c r="C4" s="364"/>
    </row>
    <row r="5" spans="1:3">
      <c r="B5" s="301"/>
      <c r="C5" s="301"/>
    </row>
    <row r="6" spans="1:3" ht="9" customHeight="1"/>
    <row r="7" spans="1:3" ht="15" customHeight="1">
      <c r="A7" s="367" t="s">
        <v>1134</v>
      </c>
      <c r="B7" s="367"/>
      <c r="C7" s="367"/>
    </row>
    <row r="8" spans="1:3" ht="15" customHeight="1">
      <c r="A8" s="367"/>
      <c r="B8" s="367"/>
      <c r="C8" s="367"/>
    </row>
    <row r="9" spans="1:3" ht="35.25" customHeight="1">
      <c r="A9" s="367"/>
      <c r="B9" s="367"/>
      <c r="C9" s="367"/>
    </row>
    <row r="10" spans="1:3" ht="15.75" hidden="1">
      <c r="A10" s="302" t="s">
        <v>1135</v>
      </c>
      <c r="B10" s="302"/>
      <c r="C10" s="302"/>
    </row>
    <row r="11" spans="1:3" ht="15.75" hidden="1">
      <c r="A11" s="302"/>
      <c r="B11" s="302"/>
      <c r="C11" s="302"/>
    </row>
    <row r="12" spans="1:3">
      <c r="A12" s="368" t="s">
        <v>1136</v>
      </c>
      <c r="B12" s="369" t="s">
        <v>64</v>
      </c>
      <c r="C12" s="368" t="s">
        <v>1137</v>
      </c>
    </row>
    <row r="13" spans="1:3">
      <c r="A13" s="368"/>
      <c r="B13" s="369"/>
      <c r="C13" s="368"/>
    </row>
    <row r="14" spans="1:3">
      <c r="A14" s="303">
        <v>1</v>
      </c>
      <c r="B14" s="304" t="s">
        <v>1138</v>
      </c>
      <c r="C14" s="305">
        <v>3</v>
      </c>
    </row>
    <row r="15" spans="1:3" ht="44.25" customHeight="1">
      <c r="A15" s="306" t="s">
        <v>1139</v>
      </c>
      <c r="B15" s="307" t="s">
        <v>1140</v>
      </c>
      <c r="C15" s="308">
        <f>C21+C29+C26+C16</f>
        <v>24104.699999999815</v>
      </c>
    </row>
    <row r="16" spans="1:3" ht="30" hidden="1">
      <c r="A16" s="309" t="s">
        <v>1141</v>
      </c>
      <c r="B16" s="307" t="s">
        <v>1142</v>
      </c>
      <c r="C16" s="308">
        <f>C18-C20</f>
        <v>0</v>
      </c>
    </row>
    <row r="17" spans="1:3" ht="30" hidden="1">
      <c r="A17" s="309" t="s">
        <v>1143</v>
      </c>
      <c r="B17" s="310" t="s">
        <v>1144</v>
      </c>
      <c r="C17" s="308">
        <f>C18</f>
        <v>0</v>
      </c>
    </row>
    <row r="18" spans="1:3" ht="45" hidden="1">
      <c r="A18" s="309" t="s">
        <v>1145</v>
      </c>
      <c r="B18" s="307" t="s">
        <v>1146</v>
      </c>
      <c r="C18" s="308"/>
    </row>
    <row r="19" spans="1:3" ht="45" hidden="1">
      <c r="A19" s="309" t="s">
        <v>1147</v>
      </c>
      <c r="B19" s="310" t="s">
        <v>1148</v>
      </c>
      <c r="C19" s="308">
        <f>C20</f>
        <v>0</v>
      </c>
    </row>
    <row r="20" spans="1:3" ht="45" hidden="1">
      <c r="A20" s="309" t="s">
        <v>1149</v>
      </c>
      <c r="B20" s="307" t="s">
        <v>1150</v>
      </c>
      <c r="C20" s="308">
        <v>0</v>
      </c>
    </row>
    <row r="21" spans="1:3" ht="30">
      <c r="A21" s="309" t="s">
        <v>1151</v>
      </c>
      <c r="B21" s="311" t="s">
        <v>1152</v>
      </c>
      <c r="C21" s="308">
        <f>C24-C25</f>
        <v>-18074.099999999999</v>
      </c>
    </row>
    <row r="22" spans="1:3" ht="45">
      <c r="A22" s="309" t="s">
        <v>1153</v>
      </c>
      <c r="B22" s="307" t="s">
        <v>1154</v>
      </c>
      <c r="C22" s="312">
        <f>C24</f>
        <v>0</v>
      </c>
    </row>
    <row r="23" spans="1:3" ht="60">
      <c r="A23" s="309" t="s">
        <v>1155</v>
      </c>
      <c r="B23" s="307" t="s">
        <v>1156</v>
      </c>
      <c r="C23" s="308">
        <f>C25</f>
        <v>18074.099999999999</v>
      </c>
    </row>
    <row r="24" spans="1:3" ht="60">
      <c r="A24" s="309" t="s">
        <v>1157</v>
      </c>
      <c r="B24" s="311" t="s">
        <v>1158</v>
      </c>
      <c r="C24" s="313">
        <v>0</v>
      </c>
    </row>
    <row r="25" spans="1:3" ht="60">
      <c r="A25" s="309" t="s">
        <v>1159</v>
      </c>
      <c r="B25" s="311" t="s">
        <v>1160</v>
      </c>
      <c r="C25" s="314">
        <v>18074.099999999999</v>
      </c>
    </row>
    <row r="26" spans="1:3" ht="30">
      <c r="A26" s="309" t="s">
        <v>1161</v>
      </c>
      <c r="B26" s="311" t="s">
        <v>1162</v>
      </c>
      <c r="C26" s="308">
        <f>C28-C27</f>
        <v>34735.799999999814</v>
      </c>
    </row>
    <row r="27" spans="1:3" ht="30">
      <c r="A27" s="309" t="s">
        <v>1163</v>
      </c>
      <c r="B27" s="311" t="s">
        <v>1164</v>
      </c>
      <c r="C27" s="308">
        <v>1126258.1000000001</v>
      </c>
    </row>
    <row r="28" spans="1:3" ht="30">
      <c r="A28" s="309" t="s">
        <v>1165</v>
      </c>
      <c r="B28" s="311" t="s">
        <v>1166</v>
      </c>
      <c r="C28" s="308">
        <v>1160993.8999999999</v>
      </c>
    </row>
    <row r="29" spans="1:3" ht="30">
      <c r="A29" s="309" t="s">
        <v>1167</v>
      </c>
      <c r="B29" s="311" t="s">
        <v>1168</v>
      </c>
      <c r="C29" s="308">
        <f>C30-C33</f>
        <v>7443</v>
      </c>
    </row>
    <row r="30" spans="1:3" ht="30">
      <c r="A30" s="309" t="s">
        <v>1169</v>
      </c>
      <c r="B30" s="315" t="s">
        <v>1170</v>
      </c>
      <c r="C30" s="312">
        <f>SUM(C31:C32)</f>
        <v>7443</v>
      </c>
    </row>
    <row r="31" spans="1:3" ht="45">
      <c r="A31" s="309" t="s">
        <v>1171</v>
      </c>
      <c r="B31" s="315" t="s">
        <v>1172</v>
      </c>
      <c r="C31" s="314">
        <v>7443</v>
      </c>
    </row>
    <row r="32" spans="1:3" ht="75">
      <c r="A32" s="309" t="s">
        <v>1173</v>
      </c>
      <c r="B32" s="315" t="s">
        <v>1174</v>
      </c>
      <c r="C32" s="314">
        <v>0</v>
      </c>
    </row>
    <row r="33" spans="1:3" ht="45">
      <c r="A33" s="309" t="s">
        <v>1175</v>
      </c>
      <c r="B33" s="315" t="s">
        <v>1176</v>
      </c>
      <c r="C33" s="308">
        <f>C34+C35</f>
        <v>0</v>
      </c>
    </row>
    <row r="34" spans="1:3" ht="45">
      <c r="A34" s="309" t="s">
        <v>1177</v>
      </c>
      <c r="B34" s="315" t="s">
        <v>1178</v>
      </c>
      <c r="C34" s="314">
        <v>0</v>
      </c>
    </row>
    <row r="35" spans="1:3" ht="60">
      <c r="A35" s="309" t="s">
        <v>1179</v>
      </c>
      <c r="B35" s="311" t="s">
        <v>1180</v>
      </c>
      <c r="C35" s="314">
        <v>0</v>
      </c>
    </row>
  </sheetData>
  <mergeCells count="7">
    <mergeCell ref="B1:C1"/>
    <mergeCell ref="A2:C2"/>
    <mergeCell ref="B4:C4"/>
    <mergeCell ref="A7:C9"/>
    <mergeCell ref="A12:A13"/>
    <mergeCell ref="B12:B13"/>
    <mergeCell ref="C12:C13"/>
  </mergeCell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Приложение 1</vt:lpstr>
      <vt:lpstr>Приложение 2</vt:lpstr>
      <vt:lpstr>Приложение 3</vt:lpstr>
      <vt:lpstr>Приложение 4</vt:lpstr>
      <vt:lpstr>Приложение 5</vt:lpstr>
      <vt:lpstr>'Приложение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Миниярова</dc:creator>
  <cp:lastModifiedBy>DolingerEV</cp:lastModifiedBy>
  <cp:lastPrinted>2023-05-26T05:31:39Z</cp:lastPrinted>
  <dcterms:created xsi:type="dcterms:W3CDTF">2023-05-24T09:11:16Z</dcterms:created>
  <dcterms:modified xsi:type="dcterms:W3CDTF">2023-05-30T10:12:45Z</dcterms:modified>
</cp:coreProperties>
</file>